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specyfikacja warunków zamówienia\"/>
    </mc:Choice>
  </mc:AlternateContent>
  <xr:revisionPtr revIDLastSave="0" documentId="13_ncr:1_{799CA1F1-0299-4571-B19F-98429ADC19F9}" xr6:coauthVersionLast="36" xr6:coauthVersionMax="36" xr10:uidLastSave="{00000000-0000-0000-0000-000000000000}"/>
  <bookViews>
    <workbookView xWindow="0" yWindow="0" windowWidth="20490" windowHeight="7170" tabRatio="500" firstSheet="2" activeTab="10" xr2:uid="{00000000-000D-0000-FFFF-FFFF00000000}"/>
  </bookViews>
  <sheets>
    <sheet name="Zadanie nr 1 " sheetId="1" r:id="rId1"/>
    <sheet name="Zadanie nr 2" sheetId="11" r:id="rId2"/>
    <sheet name="Zadanie nr 3" sheetId="12" r:id="rId3"/>
    <sheet name="Zadanie nr 4 " sheetId="13" r:id="rId4"/>
    <sheet name="Zadanie nr 5 " sheetId="14" r:id="rId5"/>
    <sheet name="Zadanie nr 6" sheetId="15" r:id="rId6"/>
    <sheet name="Zadanie nr 7" sheetId="16" r:id="rId7"/>
    <sheet name="Zadanie nr 8" sheetId="17" r:id="rId8"/>
    <sheet name="Zadanie nr 9" sheetId="18" r:id="rId9"/>
    <sheet name="Zadanie nr 10" sheetId="19" r:id="rId10"/>
    <sheet name="kwota ogółem" sheetId="10" r:id="rId11"/>
  </sheets>
  <definedNames>
    <definedName name="iloczyn">'Zadanie nr 1 '!#REF!</definedName>
    <definedName name="suma">'Zadanie nr 1 '!$G$54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6" i="15" l="1"/>
  <c r="H76" i="15"/>
  <c r="G75" i="15"/>
  <c r="H75" i="15"/>
  <c r="I75" i="15" l="1"/>
  <c r="I76" i="15"/>
  <c r="G23" i="13"/>
  <c r="H23" i="13" s="1"/>
  <c r="G86" i="15"/>
  <c r="H86" i="15" s="1"/>
  <c r="G85" i="15"/>
  <c r="H85" i="15" s="1"/>
  <c r="G84" i="15"/>
  <c r="H84" i="15" s="1"/>
  <c r="G83" i="15"/>
  <c r="G82" i="15"/>
  <c r="G81" i="15"/>
  <c r="H81" i="15"/>
  <c r="G80" i="15"/>
  <c r="H80" i="15"/>
  <c r="G79" i="15"/>
  <c r="H79" i="15" s="1"/>
  <c r="I79" i="15" s="1"/>
  <c r="I80" i="15" l="1"/>
  <c r="I86" i="15"/>
  <c r="I23" i="13"/>
  <c r="I84" i="15"/>
  <c r="H83" i="15"/>
  <c r="I83" i="15" s="1"/>
  <c r="H82" i="15"/>
  <c r="I82" i="15" s="1"/>
  <c r="I81" i="15"/>
  <c r="I85" i="15"/>
  <c r="G15" i="19"/>
  <c r="H15" i="19" s="1"/>
  <c r="H16" i="19" s="1"/>
  <c r="G16" i="19" l="1"/>
  <c r="I17" i="19" s="1"/>
  <c r="I15" i="19"/>
  <c r="I16" i="19" s="1"/>
  <c r="G20" i="11"/>
  <c r="H20" i="11" l="1"/>
  <c r="I20" i="11" s="1"/>
  <c r="G11" i="18"/>
  <c r="H11" i="18" s="1"/>
  <c r="G21" i="17"/>
  <c r="H21" i="17" s="1"/>
  <c r="I21" i="17" s="1"/>
  <c r="G20" i="17"/>
  <c r="G19" i="17"/>
  <c r="H19" i="17" s="1"/>
  <c r="G18" i="17"/>
  <c r="H18" i="17" s="1"/>
  <c r="I18" i="17" s="1"/>
  <c r="G17" i="17"/>
  <c r="H17" i="17" s="1"/>
  <c r="G16" i="17"/>
  <c r="G15" i="17"/>
  <c r="G14" i="17"/>
  <c r="H14" i="17" s="1"/>
  <c r="I14" i="17" s="1"/>
  <c r="G13" i="17"/>
  <c r="H13" i="17" s="1"/>
  <c r="I13" i="17" s="1"/>
  <c r="G12" i="17"/>
  <c r="G11" i="17"/>
  <c r="H11" i="17" s="1"/>
  <c r="G11" i="16"/>
  <c r="H11" i="16" s="1"/>
  <c r="G15" i="16"/>
  <c r="G14" i="16"/>
  <c r="H14" i="16" s="1"/>
  <c r="I14" i="16" s="1"/>
  <c r="G13" i="16"/>
  <c r="H13" i="16" s="1"/>
  <c r="I13" i="16" s="1"/>
  <c r="G12" i="16"/>
  <c r="G92" i="15"/>
  <c r="H92" i="15" s="1"/>
  <c r="G69" i="15"/>
  <c r="G68" i="15"/>
  <c r="H68" i="15" s="1"/>
  <c r="I68" i="15" s="1"/>
  <c r="G67" i="15"/>
  <c r="H67" i="15" s="1"/>
  <c r="I67" i="15" s="1"/>
  <c r="G66" i="15"/>
  <c r="H66" i="15" s="1"/>
  <c r="I66" i="15" s="1"/>
  <c r="G65" i="15"/>
  <c r="G64" i="15"/>
  <c r="G63" i="15"/>
  <c r="H63" i="15" s="1"/>
  <c r="I63" i="15" s="1"/>
  <c r="G62" i="15"/>
  <c r="H62" i="15" s="1"/>
  <c r="I62" i="15" s="1"/>
  <c r="G70" i="15"/>
  <c r="H70" i="15" s="1"/>
  <c r="G71" i="15"/>
  <c r="H71" i="15" s="1"/>
  <c r="G72" i="15"/>
  <c r="H72" i="15" s="1"/>
  <c r="I72" i="15" s="1"/>
  <c r="G73" i="15"/>
  <c r="H73" i="15" s="1"/>
  <c r="G74" i="15"/>
  <c r="H74" i="15" s="1"/>
  <c r="I74" i="15" s="1"/>
  <c r="G77" i="15"/>
  <c r="H77" i="15" s="1"/>
  <c r="I77" i="15" s="1"/>
  <c r="G78" i="15"/>
  <c r="H78" i="15" s="1"/>
  <c r="G42" i="15"/>
  <c r="G41" i="15"/>
  <c r="G40" i="15"/>
  <c r="G39" i="15"/>
  <c r="H39" i="15" s="1"/>
  <c r="I39" i="15" s="1"/>
  <c r="G38" i="15"/>
  <c r="H38" i="15" s="1"/>
  <c r="I38" i="15" s="1"/>
  <c r="G37" i="15"/>
  <c r="G36" i="15"/>
  <c r="G35" i="15"/>
  <c r="H35" i="15" s="1"/>
  <c r="I35" i="15" s="1"/>
  <c r="G34" i="15"/>
  <c r="G33" i="15"/>
  <c r="G32" i="15"/>
  <c r="H32" i="15" s="1"/>
  <c r="I32" i="15" s="1"/>
  <c r="G31" i="15"/>
  <c r="H31" i="15" s="1"/>
  <c r="G30" i="15"/>
  <c r="G29" i="15"/>
  <c r="G28" i="15"/>
  <c r="H28" i="15" s="1"/>
  <c r="I28" i="15" s="1"/>
  <c r="G27" i="15"/>
  <c r="G26" i="15"/>
  <c r="G25" i="15"/>
  <c r="H25" i="15" s="1"/>
  <c r="I25" i="15" s="1"/>
  <c r="G24" i="15"/>
  <c r="H24" i="15" s="1"/>
  <c r="I24" i="15" s="1"/>
  <c r="G23" i="15"/>
  <c r="G22" i="15"/>
  <c r="G21" i="15"/>
  <c r="H21" i="15" s="1"/>
  <c r="I21" i="15" s="1"/>
  <c r="G20" i="15"/>
  <c r="H20" i="15" s="1"/>
  <c r="I20" i="15" s="1"/>
  <c r="G19" i="15"/>
  <c r="H19" i="15" s="1"/>
  <c r="I19" i="15" s="1"/>
  <c r="G18" i="15"/>
  <c r="H18" i="15" s="1"/>
  <c r="I18" i="15" s="1"/>
  <c r="G17" i="15"/>
  <c r="H17" i="15" s="1"/>
  <c r="G16" i="15"/>
  <c r="G15" i="15"/>
  <c r="H15" i="15" s="1"/>
  <c r="I15" i="15" s="1"/>
  <c r="G14" i="15"/>
  <c r="G13" i="15"/>
  <c r="G12" i="15"/>
  <c r="G11" i="15"/>
  <c r="H11" i="15" s="1"/>
  <c r="I11" i="15" s="1"/>
  <c r="G61" i="15"/>
  <c r="G60" i="15"/>
  <c r="H60" i="15" s="1"/>
  <c r="I60" i="15" s="1"/>
  <c r="G59" i="15"/>
  <c r="H59" i="15" s="1"/>
  <c r="I59" i="15" s="1"/>
  <c r="G58" i="15"/>
  <c r="H58" i="15" s="1"/>
  <c r="I58" i="15" s="1"/>
  <c r="G57" i="15"/>
  <c r="H57" i="15" s="1"/>
  <c r="I57" i="15" s="1"/>
  <c r="G56" i="15"/>
  <c r="H56" i="15" s="1"/>
  <c r="G55" i="15"/>
  <c r="G54" i="15"/>
  <c r="H54" i="15" s="1"/>
  <c r="I54" i="15" s="1"/>
  <c r="G53" i="15"/>
  <c r="G52" i="15"/>
  <c r="G51" i="15"/>
  <c r="H51" i="15" s="1"/>
  <c r="I51" i="15" s="1"/>
  <c r="G50" i="15"/>
  <c r="H50" i="15" s="1"/>
  <c r="I50" i="15" s="1"/>
  <c r="G49" i="15"/>
  <c r="G48" i="15"/>
  <c r="G47" i="15"/>
  <c r="G46" i="15"/>
  <c r="H46" i="15" s="1"/>
  <c r="I46" i="15" s="1"/>
  <c r="G45" i="15"/>
  <c r="H45" i="15" s="1"/>
  <c r="I45" i="15" s="1"/>
  <c r="G44" i="15"/>
  <c r="G43" i="15"/>
  <c r="G15" i="14"/>
  <c r="G14" i="14"/>
  <c r="G13" i="14"/>
  <c r="H13" i="14" s="1"/>
  <c r="I13" i="14" s="1"/>
  <c r="G12" i="14"/>
  <c r="H12" i="14" s="1"/>
  <c r="G11" i="14"/>
  <c r="H11" i="14" s="1"/>
  <c r="G24" i="13"/>
  <c r="G22" i="13"/>
  <c r="H22" i="13" s="1"/>
  <c r="I22" i="13" s="1"/>
  <c r="G21" i="13"/>
  <c r="G20" i="13"/>
  <c r="H20" i="13" s="1"/>
  <c r="G19" i="13"/>
  <c r="H19" i="13" s="1"/>
  <c r="I19" i="13" s="1"/>
  <c r="G18" i="13"/>
  <c r="G17" i="13"/>
  <c r="H17" i="13" s="1"/>
  <c r="G16" i="13"/>
  <c r="H16" i="13" s="1"/>
  <c r="I16" i="13" s="1"/>
  <c r="G15" i="13"/>
  <c r="H15" i="13" s="1"/>
  <c r="G14" i="13"/>
  <c r="H14" i="13" s="1"/>
  <c r="G13" i="13"/>
  <c r="H13" i="13" s="1"/>
  <c r="I13" i="13" s="1"/>
  <c r="G12" i="13"/>
  <c r="G11" i="13"/>
  <c r="H11" i="13" s="1"/>
  <c r="I11" i="13" s="1"/>
  <c r="G24" i="12"/>
  <c r="G23" i="12"/>
  <c r="H23" i="12" s="1"/>
  <c r="I23" i="12" s="1"/>
  <c r="G22" i="12"/>
  <c r="G21" i="12"/>
  <c r="G20" i="12"/>
  <c r="H20" i="12" s="1"/>
  <c r="I20" i="12" s="1"/>
  <c r="G19" i="12"/>
  <c r="H19" i="12" s="1"/>
  <c r="I19" i="12" s="1"/>
  <c r="G18" i="12"/>
  <c r="G17" i="12"/>
  <c r="G16" i="12"/>
  <c r="H16" i="12" s="1"/>
  <c r="I16" i="12" s="1"/>
  <c r="G15" i="12"/>
  <c r="G14" i="12"/>
  <c r="H14" i="12" s="1"/>
  <c r="G13" i="12"/>
  <c r="H13" i="12" s="1"/>
  <c r="I13" i="12" s="1"/>
  <c r="G12" i="12"/>
  <c r="G11" i="12"/>
  <c r="G11" i="11"/>
  <c r="H11" i="11" s="1"/>
  <c r="G12" i="11"/>
  <c r="H12" i="11" s="1"/>
  <c r="I12" i="11" s="1"/>
  <c r="G13" i="11"/>
  <c r="H13" i="11" s="1"/>
  <c r="I13" i="11" s="1"/>
  <c r="G14" i="11"/>
  <c r="H14" i="11" s="1"/>
  <c r="G15" i="11"/>
  <c r="H15" i="11" s="1"/>
  <c r="G16" i="11"/>
  <c r="H16" i="11" s="1"/>
  <c r="I16" i="11" s="1"/>
  <c r="G17" i="11"/>
  <c r="H17" i="11" s="1"/>
  <c r="I17" i="11" s="1"/>
  <c r="G18" i="11"/>
  <c r="H18" i="11" s="1"/>
  <c r="I18" i="11" s="1"/>
  <c r="G19" i="11"/>
  <c r="H19" i="11" s="1"/>
  <c r="G21" i="11"/>
  <c r="H21" i="11" s="1"/>
  <c r="G11" i="1"/>
  <c r="G12" i="1"/>
  <c r="G13" i="1"/>
  <c r="G14" i="1"/>
  <c r="H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H44" i="1" s="1"/>
  <c r="G45" i="1"/>
  <c r="G46" i="1"/>
  <c r="G47" i="1"/>
  <c r="G48" i="1"/>
  <c r="G49" i="1"/>
  <c r="G50" i="1"/>
  <c r="G51" i="1"/>
  <c r="G52" i="1"/>
  <c r="G53" i="1"/>
  <c r="G16" i="16" l="1"/>
  <c r="C8" i="10" s="1"/>
  <c r="I21" i="11"/>
  <c r="I92" i="15"/>
  <c r="G93" i="15"/>
  <c r="H48" i="1"/>
  <c r="I48" i="1" s="1"/>
  <c r="H42" i="1"/>
  <c r="I42" i="1" s="1"/>
  <c r="H35" i="1"/>
  <c r="I35" i="1" s="1"/>
  <c r="H27" i="1"/>
  <c r="I27" i="1" s="1"/>
  <c r="H19" i="1"/>
  <c r="I19" i="1" s="1"/>
  <c r="H11" i="1"/>
  <c r="I11" i="1" s="1"/>
  <c r="H47" i="1"/>
  <c r="I47" i="1" s="1"/>
  <c r="H41" i="1"/>
  <c r="I41" i="1" s="1"/>
  <c r="H34" i="1"/>
  <c r="I34" i="1" s="1"/>
  <c r="H26" i="1"/>
  <c r="I26" i="1" s="1"/>
  <c r="I44" i="1"/>
  <c r="I14" i="1"/>
  <c r="H53" i="1"/>
  <c r="I53" i="1" s="1"/>
  <c r="H50" i="1"/>
  <c r="I50" i="1" s="1"/>
  <c r="H46" i="1"/>
  <c r="I46" i="1" s="1"/>
  <c r="H43" i="1"/>
  <c r="I43" i="1" s="1"/>
  <c r="H40" i="1"/>
  <c r="I40" i="1" s="1"/>
  <c r="H37" i="1"/>
  <c r="I37" i="1" s="1"/>
  <c r="H33" i="1"/>
  <c r="I33" i="1" s="1"/>
  <c r="H29" i="1"/>
  <c r="I29" i="1" s="1"/>
  <c r="H25" i="1"/>
  <c r="I25" i="1" s="1"/>
  <c r="H21" i="1"/>
  <c r="I21" i="1" s="1"/>
  <c r="H17" i="1"/>
  <c r="I17" i="1" s="1"/>
  <c r="H13" i="1"/>
  <c r="I13" i="1" s="1"/>
  <c r="H52" i="1"/>
  <c r="I52" i="1" s="1"/>
  <c r="H38" i="1"/>
  <c r="I38" i="1" s="1"/>
  <c r="H31" i="1"/>
  <c r="I31" i="1" s="1"/>
  <c r="H23" i="1"/>
  <c r="I23" i="1" s="1"/>
  <c r="H15" i="1"/>
  <c r="I15" i="1" s="1"/>
  <c r="H51" i="1"/>
  <c r="I51" i="1" s="1"/>
  <c r="H30" i="1"/>
  <c r="I30" i="1" s="1"/>
  <c r="H22" i="1"/>
  <c r="I22" i="1" s="1"/>
  <c r="H18" i="1"/>
  <c r="I18" i="1" s="1"/>
  <c r="H49" i="1"/>
  <c r="I49" i="1" s="1"/>
  <c r="H45" i="1"/>
  <c r="I45" i="1" s="1"/>
  <c r="H39" i="1"/>
  <c r="I39" i="1" s="1"/>
  <c r="H36" i="1"/>
  <c r="I36" i="1" s="1"/>
  <c r="H32" i="1"/>
  <c r="I32" i="1" s="1"/>
  <c r="H28" i="1"/>
  <c r="I28" i="1" s="1"/>
  <c r="H24" i="1"/>
  <c r="I24" i="1" s="1"/>
  <c r="H20" i="1"/>
  <c r="I20" i="1" s="1"/>
  <c r="H16" i="1"/>
  <c r="I16" i="1" s="1"/>
  <c r="H12" i="1"/>
  <c r="I12" i="1" s="1"/>
  <c r="I11" i="18"/>
  <c r="H12" i="18"/>
  <c r="G12" i="18"/>
  <c r="I17" i="17"/>
  <c r="I11" i="17"/>
  <c r="I19" i="17"/>
  <c r="H15" i="17"/>
  <c r="I15" i="17" s="1"/>
  <c r="H12" i="17"/>
  <c r="I12" i="17" s="1"/>
  <c r="H16" i="17"/>
  <c r="I16" i="17" s="1"/>
  <c r="H20" i="17"/>
  <c r="I20" i="17" s="1"/>
  <c r="G22" i="17"/>
  <c r="I11" i="16"/>
  <c r="H12" i="16"/>
  <c r="H15" i="16"/>
  <c r="I15" i="16" s="1"/>
  <c r="I78" i="15"/>
  <c r="I70" i="15"/>
  <c r="I73" i="15"/>
  <c r="H14" i="15"/>
  <c r="I14" i="15" s="1"/>
  <c r="I17" i="15"/>
  <c r="H34" i="15"/>
  <c r="I34" i="15" s="1"/>
  <c r="I71" i="15"/>
  <c r="I31" i="15"/>
  <c r="H65" i="15"/>
  <c r="I65" i="15" s="1"/>
  <c r="H64" i="15"/>
  <c r="I64" i="15" s="1"/>
  <c r="H69" i="15"/>
  <c r="I69" i="15" s="1"/>
  <c r="H13" i="15"/>
  <c r="I13" i="15" s="1"/>
  <c r="H23" i="15"/>
  <c r="I23" i="15" s="1"/>
  <c r="H27" i="15"/>
  <c r="I27" i="15" s="1"/>
  <c r="H30" i="15"/>
  <c r="I30" i="15" s="1"/>
  <c r="H33" i="15"/>
  <c r="I33" i="15" s="1"/>
  <c r="H37" i="15"/>
  <c r="I37" i="15" s="1"/>
  <c r="H41" i="15"/>
  <c r="I41" i="15" s="1"/>
  <c r="H12" i="15"/>
  <c r="I12" i="15" s="1"/>
  <c r="H16" i="15"/>
  <c r="I16" i="15" s="1"/>
  <c r="H22" i="15"/>
  <c r="I22" i="15" s="1"/>
  <c r="H26" i="15"/>
  <c r="I26" i="15" s="1"/>
  <c r="H29" i="15"/>
  <c r="I29" i="15" s="1"/>
  <c r="H36" i="15"/>
  <c r="I36" i="15" s="1"/>
  <c r="H40" i="15"/>
  <c r="I40" i="15" s="1"/>
  <c r="H42" i="15"/>
  <c r="I42" i="15" s="1"/>
  <c r="H44" i="15"/>
  <c r="I44" i="15" s="1"/>
  <c r="H47" i="15"/>
  <c r="I47" i="15" s="1"/>
  <c r="H53" i="15"/>
  <c r="I53" i="15" s="1"/>
  <c r="H43" i="15"/>
  <c r="H52" i="15"/>
  <c r="I52" i="15" s="1"/>
  <c r="I56" i="15"/>
  <c r="H61" i="15"/>
  <c r="I61" i="15" s="1"/>
  <c r="H49" i="15"/>
  <c r="I49" i="15" s="1"/>
  <c r="H55" i="15"/>
  <c r="I55" i="15" s="1"/>
  <c r="H48" i="15"/>
  <c r="I48" i="15" s="1"/>
  <c r="I11" i="14"/>
  <c r="I12" i="14"/>
  <c r="H14" i="14"/>
  <c r="I14" i="14" s="1"/>
  <c r="H15" i="14"/>
  <c r="I15" i="14" s="1"/>
  <c r="G16" i="14"/>
  <c r="I15" i="13"/>
  <c r="I20" i="13"/>
  <c r="I14" i="13"/>
  <c r="I17" i="13"/>
  <c r="H24" i="13"/>
  <c r="I24" i="13" s="1"/>
  <c r="H12" i="13"/>
  <c r="I12" i="13" s="1"/>
  <c r="H18" i="13"/>
  <c r="I18" i="13" s="1"/>
  <c r="H21" i="13"/>
  <c r="I21" i="13" s="1"/>
  <c r="G25" i="13"/>
  <c r="G25" i="12"/>
  <c r="I14" i="12"/>
  <c r="H24" i="12"/>
  <c r="I24" i="12" s="1"/>
  <c r="H12" i="12"/>
  <c r="I12" i="12" s="1"/>
  <c r="H18" i="12"/>
  <c r="I18" i="12" s="1"/>
  <c r="H22" i="12"/>
  <c r="I22" i="12" s="1"/>
  <c r="H11" i="12"/>
  <c r="I11" i="12" s="1"/>
  <c r="H15" i="12"/>
  <c r="I15" i="12" s="1"/>
  <c r="H17" i="12"/>
  <c r="I17" i="12" s="1"/>
  <c r="H21" i="12"/>
  <c r="I21" i="12" s="1"/>
  <c r="I14" i="11"/>
  <c r="I11" i="11"/>
  <c r="G22" i="11"/>
  <c r="I15" i="11"/>
  <c r="I19" i="11"/>
  <c r="H16" i="16" l="1"/>
  <c r="I17" i="16" s="1"/>
  <c r="C11" i="10"/>
  <c r="I13" i="18"/>
  <c r="C9" i="10"/>
  <c r="C7" i="10"/>
  <c r="H93" i="15"/>
  <c r="I94" i="15" s="1"/>
  <c r="C6" i="10"/>
  <c r="C5" i="10"/>
  <c r="C4" i="10"/>
  <c r="C3" i="10"/>
  <c r="I12" i="18"/>
  <c r="D11" i="10" s="1"/>
  <c r="I22" i="17"/>
  <c r="D9" i="10" s="1"/>
  <c r="H22" i="17"/>
  <c r="I23" i="17" s="1"/>
  <c r="I12" i="16"/>
  <c r="I16" i="16" s="1"/>
  <c r="D8" i="10" s="1"/>
  <c r="I43" i="15"/>
  <c r="I93" i="15" s="1"/>
  <c r="D7" i="10" s="1"/>
  <c r="I16" i="14"/>
  <c r="D6" i="10" s="1"/>
  <c r="H16" i="14"/>
  <c r="I17" i="14" s="1"/>
  <c r="I25" i="13"/>
  <c r="D5" i="10" s="1"/>
  <c r="H25" i="13"/>
  <c r="I26" i="13" s="1"/>
  <c r="I25" i="12"/>
  <c r="D4" i="10" s="1"/>
  <c r="H25" i="12"/>
  <c r="I26" i="12" s="1"/>
  <c r="I22" i="11"/>
  <c r="D3" i="10" s="1"/>
  <c r="H22" i="11"/>
  <c r="I23" i="11" s="1"/>
  <c r="I54" i="1" l="1"/>
  <c r="D2" i="10" s="1"/>
  <c r="G54" i="1" l="1"/>
  <c r="H54" i="1"/>
  <c r="I55" i="1" l="1"/>
  <c r="C2" i="10"/>
  <c r="C12" i="10" s="1"/>
  <c r="D12" i="10"/>
</calcChain>
</file>

<file path=xl/sharedStrings.xml><?xml version="1.0" encoding="utf-8"?>
<sst xmlns="http://schemas.openxmlformats.org/spreadsheetml/2006/main" count="587" uniqueCount="248">
  <si>
    <t>L.p.</t>
  </si>
  <si>
    <t>Nazwa przedmiotu</t>
  </si>
  <si>
    <t>Ilość</t>
  </si>
  <si>
    <t>JM</t>
  </si>
  <si>
    <t>Wartość netto</t>
  </si>
  <si>
    <t>szt.</t>
  </si>
  <si>
    <t>Arbuz</t>
  </si>
  <si>
    <t>kg.</t>
  </si>
  <si>
    <t>Banany żółte</t>
  </si>
  <si>
    <t>Brzoskwinie</t>
  </si>
  <si>
    <t>Buraki czerwone</t>
  </si>
  <si>
    <t>Cukinia</t>
  </si>
  <si>
    <t>Gruszki</t>
  </si>
  <si>
    <t>Kapusta biała</t>
  </si>
  <si>
    <t>Kapusta czerwona</t>
  </si>
  <si>
    <t>Kapusta pekińska</t>
  </si>
  <si>
    <t>Marchew</t>
  </si>
  <si>
    <t>Morele</t>
  </si>
  <si>
    <t>Ogórki zielone szklarniowe</t>
  </si>
  <si>
    <t>Papryka czerwona</t>
  </si>
  <si>
    <t>Pomidory szklarniowe</t>
  </si>
  <si>
    <t>Por</t>
  </si>
  <si>
    <t>Rzodkiewka pęczek 200g</t>
  </si>
  <si>
    <t>Sałata masłowa 250g</t>
  </si>
  <si>
    <t>Sałata lodowa 300g</t>
  </si>
  <si>
    <t>Seler</t>
  </si>
  <si>
    <t>Szczypior pęczek 100g</t>
  </si>
  <si>
    <t>Śliwki krajowe</t>
  </si>
  <si>
    <t>Truskawki</t>
  </si>
  <si>
    <t>Kiwi</t>
  </si>
  <si>
    <t>Mandarynki</t>
  </si>
  <si>
    <t>Pieczarki</t>
  </si>
  <si>
    <t>RAZEM</t>
  </si>
  <si>
    <t>Bułka grahamka 50g</t>
  </si>
  <si>
    <t>Bułka zwykła 50g</t>
  </si>
  <si>
    <t>Pączek 80g</t>
  </si>
  <si>
    <t>Razem</t>
  </si>
  <si>
    <t>Wartość brutto</t>
  </si>
  <si>
    <t>Kurczak świeży</t>
  </si>
  <si>
    <t>Chrzan tarty 300g</t>
  </si>
  <si>
    <t>Cukier puder 500g</t>
  </si>
  <si>
    <t>Cynamon 20g</t>
  </si>
  <si>
    <t>Groszek ptysiowy</t>
  </si>
  <si>
    <t>op.</t>
  </si>
  <si>
    <t>Kurkuma 20g</t>
  </si>
  <si>
    <t>l.</t>
  </si>
  <si>
    <t>Oregano 10g</t>
  </si>
  <si>
    <t>Pestki dyni łuskane 200g</t>
  </si>
  <si>
    <t>Tymianek  20g.</t>
  </si>
  <si>
    <t>Filety z dorsza standard A do 5% glazury</t>
  </si>
  <si>
    <t>Makrela wędzona</t>
  </si>
  <si>
    <t>Jogurt owocowy 150 ml, bez mleka w proszku</t>
  </si>
  <si>
    <t>szt</t>
  </si>
  <si>
    <t>Jogurt naturalny 150ml</t>
  </si>
  <si>
    <t>Masło extra (min 82% tłuszczu)bez oleju 200g</t>
  </si>
  <si>
    <t>kg</t>
  </si>
  <si>
    <t>Ser żółty (różne gat.)klasa I, bez oleju palmowego i mleka w proszku</t>
  </si>
  <si>
    <t>Serek homogenizowany 140g</t>
  </si>
  <si>
    <t>Śmietana 18% 500ml</t>
  </si>
  <si>
    <t>Twaróg półtłusty bez mleka w proszku, klasa 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</si>
  <si>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</si>
  <si>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</si>
  <si>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</si>
  <si>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</si>
  <si>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</si>
  <si>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</si>
  <si>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</si>
  <si>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</si>
  <si>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</si>
  <si>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wartość netto</t>
  </si>
  <si>
    <t>wartość brutto</t>
  </si>
  <si>
    <t>Majonez słoik 700 ml bez substancji konserwujących</t>
  </si>
  <si>
    <t>Makaron zacierka 4 jajeczny 250g</t>
  </si>
  <si>
    <t>Brokuły (opakowanie 2,5 kg)</t>
  </si>
  <si>
    <t>Fasolka zielona (opakowanie 2,5kg)</t>
  </si>
  <si>
    <t>Szpinak ( opakowanie 2,5kg)</t>
  </si>
  <si>
    <t>Groszek zielony (opakowanie 2,5kg)</t>
  </si>
  <si>
    <t>Mieszanka kompotowa (opakowanie 2,5kg)</t>
  </si>
  <si>
    <t>Kalafior (opakowanie 2,5kg)</t>
  </si>
  <si>
    <t>Cebula zwykła</t>
  </si>
  <si>
    <t>Pietruszka zielona pęczek 100 g</t>
  </si>
  <si>
    <t xml:space="preserve">Koper zielony pęczek 100g </t>
  </si>
  <si>
    <t>Jajka klasy A L&gt;63g, z chowu ściółkowego lub wolnowybiegowego</t>
  </si>
  <si>
    <t>Ogórki kiszone (skład: ogórek, sól, woda, przyprawy, bez konserwantów)</t>
  </si>
  <si>
    <t>Kiełbasa krakowska sucha (o zawartości mięsa nie mniej niż 78%, bez MOM)</t>
  </si>
  <si>
    <t>Kiełbasa szynkowa(min 70% mięsa, bez MOM)</t>
  </si>
  <si>
    <t>Kiełbasa zwyczajna (min 65% mięsa, średnio rozdrobniona, parzona, bez MOM)</t>
  </si>
  <si>
    <t>Kiełbasa żywiecka sucha (min 75% mięsa, bez MOM)</t>
  </si>
  <si>
    <t>Polędwica sopocka (min 75% mięsa, bez MOM)</t>
  </si>
  <si>
    <t>Szynka gotowana z liściem ( min 70% mięsa, bez MOM)</t>
  </si>
  <si>
    <t>Łopatka b/k świeża</t>
  </si>
  <si>
    <t>Schab b/k świeży</t>
  </si>
  <si>
    <t>Groszek konserwowy 400g (skład: groszek, woda, sól, bez konserwantów)</t>
  </si>
  <si>
    <t>Kukurydza konserwowa 400g (skład: kukurydza, woda, sól, bez konserwantów)</t>
  </si>
  <si>
    <t>Rozmaryn 20g</t>
  </si>
  <si>
    <t>Ziele angielskie 100g całe</t>
  </si>
  <si>
    <t>Żurawina suszona 200g</t>
  </si>
  <si>
    <t>Soda oczyszczona 100g</t>
  </si>
  <si>
    <t>Zioła prowansalskie 10g</t>
  </si>
  <si>
    <t>Drożdże spożywcze 100g</t>
  </si>
  <si>
    <t>Kapusta kiszona(skład: kapusta min. 97%, marchew 1,5%,sól, przyprawy, bez konserwantów)</t>
  </si>
  <si>
    <t>Jabłka deserowe (typu champion, lobo, gloster)</t>
  </si>
  <si>
    <t>Ziemniaki młode jadalne, typ B (żółte, czerwone) towar metkowany z odmianą towaru. Zdrowe, kształtne, suche, nie uszkodzone, jednolite odmianowo, nie zapleśniałe.</t>
  </si>
  <si>
    <t>Ziemniaki jadalne, typ B (żółte, czerwone) towar metkowany z odmianą towaru, zdrowe, kształtne suche, nie uszkodzone, jednolite odmianowo, nie zapleśniałe.</t>
  </si>
  <si>
    <t xml:space="preserve">Winogrona </t>
  </si>
  <si>
    <t>Cukier opakowanie 1 kg</t>
  </si>
  <si>
    <t>Kasza gryczana opakowanie 1 kg</t>
  </si>
  <si>
    <t>Mąka ziemniaczana opakowanie 1 kg</t>
  </si>
  <si>
    <t>Ocet jabłkowy opakowanie 500 ml</t>
  </si>
  <si>
    <t>Żur na zakwasie w butelce 500ml (skład: woda, mąka żytnia, sól, czosnek, przyprawy, bez konserwantów)</t>
  </si>
  <si>
    <t>Mleko 2% pasteryzowane</t>
  </si>
  <si>
    <t>Cena jednostkowa netto</t>
  </si>
  <si>
    <t>Stawka Vat</t>
  </si>
  <si>
    <t>Wartość VAT</t>
  </si>
  <si>
    <t>załacznik nr 2 do SWZ</t>
  </si>
  <si>
    <t xml:space="preserve">Formularz cenowy </t>
  </si>
  <si>
    <t>Nazwa wykonawcy</t>
  </si>
  <si>
    <t>Aderes wykonawcy</t>
  </si>
  <si>
    <t xml:space="preserve">Miejscowość </t>
  </si>
  <si>
    <t>Data</t>
  </si>
  <si>
    <t xml:space="preserve"> Zadanie nr 3 Dostawy pieczywa, świeżych wyrobów piekarskich.
</t>
  </si>
  <si>
    <t xml:space="preserve"> Zadanie nr 2 Dostawy mrożonek warzywnych i innych przetworów mrożonych.</t>
  </si>
  <si>
    <t xml:space="preserve"> Zadanie nr 1 Dostawa warzyw korzeniowych, bulwiastych, liściastych, ziemniaków oraz owoców</t>
  </si>
  <si>
    <t xml:space="preserve"> Zadanie nr 4 Dostawy mięsa i produktów mięsnych oraz wędlin.</t>
  </si>
  <si>
    <t xml:space="preserve"> Zadanie nr 5 Dostawy drobiu i wyrobów drobiowych
</t>
  </si>
  <si>
    <t xml:space="preserve"> Zadanie nr 6 Dostawy różnych produktów spożywczych.
</t>
  </si>
  <si>
    <t xml:space="preserve"> Zadanie nr 7 Dostawy ryb i ryb przetworzonych.</t>
  </si>
  <si>
    <t xml:space="preserve"> Zadanie nr 8 Dostawy mleka i przetworów mlecznych.</t>
  </si>
  <si>
    <t xml:space="preserve"> Zadanie nr 9 Dostawa jaj</t>
  </si>
  <si>
    <t>Zadanie 2 mrożonki</t>
  </si>
  <si>
    <t xml:space="preserve"> Zadanie 3 pieczywo</t>
  </si>
  <si>
    <t>Zadanie 4 mięso i wędliny</t>
  </si>
  <si>
    <t>Zadanie 5 drób</t>
  </si>
  <si>
    <t>Zadanie 7 ryby</t>
  </si>
  <si>
    <t>Zadanie 8 nabiał</t>
  </si>
  <si>
    <t>Zadanie 9 jaja</t>
  </si>
  <si>
    <t>nazwa zadania</t>
  </si>
  <si>
    <t>Zadanie 6 art. spożywcze</t>
  </si>
  <si>
    <t>Do uzupełniania pola w kolorze szarym</t>
  </si>
  <si>
    <t>Zadanie 1 warzywa owoce</t>
  </si>
  <si>
    <t>Borówka</t>
  </si>
  <si>
    <t>Czereśnie</t>
  </si>
  <si>
    <t>Fasola gruba</t>
  </si>
  <si>
    <t>Fasola drobna</t>
  </si>
  <si>
    <t>Włoszczyzna mrożona paski (opakowanie 2,5kg)</t>
  </si>
  <si>
    <t>Zupa jarzynowa (opakowanie 2,5kg)</t>
  </si>
  <si>
    <t>Szynka b/k świeża</t>
  </si>
  <si>
    <t>Filet z kurczaka b/s świeży</t>
  </si>
  <si>
    <t>Filet  z indyka świeży</t>
  </si>
  <si>
    <t>Udziec z kurczaka świeży</t>
  </si>
  <si>
    <t>Mięso gulaszowe z indyka</t>
  </si>
  <si>
    <t>Filety z miruny b/s Standard A do 5% glazury</t>
  </si>
  <si>
    <t>Filet z morszczuka</t>
  </si>
  <si>
    <t>Konserwa makrela w pomidorach 300g</t>
  </si>
  <si>
    <t>Jogurt naturalny 1kg</t>
  </si>
  <si>
    <t>Masło roślinne 500g</t>
  </si>
  <si>
    <t>Jeżyny</t>
  </si>
  <si>
    <t>Nektarynki</t>
  </si>
  <si>
    <t>Kiełki rzodkiewki 200g</t>
  </si>
  <si>
    <t>Kiełki słonecznika 200g</t>
  </si>
  <si>
    <t>Maliny</t>
  </si>
  <si>
    <t>Maliny (opakowanie 2,5kg)</t>
  </si>
  <si>
    <t>Brukselka (opakowanie po 2,5kg)</t>
  </si>
  <si>
    <t>Bułka kukurydziana  50g</t>
  </si>
  <si>
    <t>Bułka tarta opakowanie 3kg</t>
  </si>
  <si>
    <t>Chleb pszenno żytni 550g</t>
  </si>
  <si>
    <t>Chleb krojony  orkiszowy 500 g</t>
  </si>
  <si>
    <t>Chleb razowy 500g</t>
  </si>
  <si>
    <t>Bułka maślana 60g</t>
  </si>
  <si>
    <t>Bułka wyborowa 35g</t>
  </si>
  <si>
    <t>Piernik 150g</t>
  </si>
  <si>
    <t>Babka piaskowa 100g</t>
  </si>
  <si>
    <t>Parówki z szynki (min 90% mięsa, max 25% tłuszczu, bez MOM)</t>
  </si>
  <si>
    <t>Boczek świeży</t>
  </si>
  <si>
    <t>Wołowina udziec świeży</t>
  </si>
  <si>
    <t>Cielęcina udziec świeży</t>
  </si>
  <si>
    <t>Budyń (waniliowy, śmietankowy) 1,3kg</t>
  </si>
  <si>
    <t>Bazylia 10g</t>
  </si>
  <si>
    <t>Cukier waniliowy 12g</t>
  </si>
  <si>
    <t>Czosnek granulowany 3kg</t>
  </si>
  <si>
    <t>Dżem owocowy niskosłodzony 280g</t>
  </si>
  <si>
    <t>Gałka muszkatołowa (mielona) 20g</t>
  </si>
  <si>
    <t>Groch łuskany 5kg</t>
  </si>
  <si>
    <t>Herbata liściasta czarna 100g</t>
  </si>
  <si>
    <t>Herbata owocowa mix 20 szt.</t>
  </si>
  <si>
    <t xml:space="preserve">Kakao ciemne 150g </t>
  </si>
  <si>
    <t>Kasza bulgur opakowanie 5 kg</t>
  </si>
  <si>
    <t>Kasza jęczmienna gruba opakowanie 1 kg</t>
  </si>
  <si>
    <t>Kasza jęczmienna pęczak opakowanie 1 kg</t>
  </si>
  <si>
    <t>Kasza manna opakowanie 400g</t>
  </si>
  <si>
    <t>Kawa Inka 200g puszka</t>
  </si>
  <si>
    <t>Ketchup  łagodny 450g (min 180g w 100g produktu, bez benzoesanu sodu, bez konserwantów, pasteryzowany)</t>
  </si>
  <si>
    <t>Kisiel owocowy 58g</t>
  </si>
  <si>
    <t xml:space="preserve">Koncentrat pomidorowy 30% 950g </t>
  </si>
  <si>
    <t xml:space="preserve">Koncentrat pomidorowy 30% 200g </t>
  </si>
  <si>
    <t>Majeranek 250g</t>
  </si>
  <si>
    <t>Makaron świder 5kg (100% mąki z pszenicy durum)</t>
  </si>
  <si>
    <t>Makaron wstążka 5kg (100% mąki z pszenicy durum)</t>
  </si>
  <si>
    <t xml:space="preserve">Makaron łazanki 2kg </t>
  </si>
  <si>
    <t>Makaron nitki 2kg</t>
  </si>
  <si>
    <t>Miód naturalny 900g wielokwiatowy</t>
  </si>
  <si>
    <t xml:space="preserve">Musztarda (180g) </t>
  </si>
  <si>
    <t>Mąka pszenna typ 500 opakowanie 1 kg</t>
  </si>
  <si>
    <t>Olej rzepakowy z pierwszego tłoczenia opakowanie 5 l</t>
  </si>
  <si>
    <t>Papryka słodka mielona 16g</t>
  </si>
  <si>
    <t>Pieprz ziołowy 360g</t>
  </si>
  <si>
    <t>Pieprz czarny (mielony) 1kg</t>
  </si>
  <si>
    <t>Płatki jęczmienne błyskawiczne 400g</t>
  </si>
  <si>
    <t xml:space="preserve">Płatki kukurydziane 1kg </t>
  </si>
  <si>
    <t>Płatki owsiane górskie 400g</t>
  </si>
  <si>
    <t>Płatki ryżowe 250g</t>
  </si>
  <si>
    <t>Pomidory pellati puszka 2550 g</t>
  </si>
  <si>
    <t>Proszek do pieczenia 30g</t>
  </si>
  <si>
    <t>Ryż paraboiled 5kg</t>
  </si>
  <si>
    <t>Soczewica zielona 1kg</t>
  </si>
  <si>
    <t>Sok owocowy karton 100% 5l jabłko lub jabłk gruszka</t>
  </si>
  <si>
    <t>Sól warzona spożywcza, jodowana, biała 1kg</t>
  </si>
  <si>
    <t>10.</t>
  </si>
  <si>
    <t xml:space="preserve"> Zadanie nr 10 dostawa dań gotowych</t>
  </si>
  <si>
    <t>Pierogi ruskie</t>
  </si>
  <si>
    <t>Pierogi z mięsem</t>
  </si>
  <si>
    <t>Pierogi z serem</t>
  </si>
  <si>
    <t>Pierogi z soczewicą</t>
  </si>
  <si>
    <t>Naleśniki z serem</t>
  </si>
  <si>
    <t>Liść laurowy 100g</t>
  </si>
  <si>
    <t>Deser sojowy 125g (waniliowy, czekoladowy, kokosowy)</t>
  </si>
  <si>
    <t>Mus z owoców 100%  100g</t>
  </si>
  <si>
    <t>Mus owocowo warzywny 100%  100g</t>
  </si>
  <si>
    <t>Napój sojowy z wapniem 1l karton</t>
  </si>
  <si>
    <t>Napój migdałowy 1l karton</t>
  </si>
  <si>
    <t>Napój ryżowy 1l karton</t>
  </si>
  <si>
    <t>Koncentrat barszczu czerwonego 300ml</t>
  </si>
  <si>
    <t>Wafle ryżowe naturalne 15g</t>
  </si>
  <si>
    <t>Koper suszony 6g</t>
  </si>
  <si>
    <t>Makaron ryżowy nitki 200g</t>
  </si>
  <si>
    <t>Natka pietruszki suszona 6g</t>
  </si>
  <si>
    <t>Napój sojowy 250ml (waniliowy, czekoladowy, kokosowy)</t>
  </si>
  <si>
    <t>Polędwiczki wieprzowe</t>
  </si>
  <si>
    <t>Woda mineralna niegazowana 18l plus dystrybutor</t>
  </si>
  <si>
    <t>Woda mineralna niegazowana 0,5l z dozownikiem</t>
  </si>
  <si>
    <t>Papryka wędzona mielona 20g</t>
  </si>
  <si>
    <t>Pomidory suszone płatki (bez dodatku soli i substancji konserwujacych)  30g</t>
  </si>
  <si>
    <t>Pomidory suszone z czosnkiem i bazylią 15g</t>
  </si>
  <si>
    <t>Truskawki (opakowanie 2,5 kg)</t>
  </si>
  <si>
    <t>Chleb razowy z ziarnami 500g</t>
  </si>
  <si>
    <t>Rogal maślany nadziewany 60g</t>
  </si>
  <si>
    <t>Mleko UHT 3,5% tłuszczu  200ml (białe)</t>
  </si>
  <si>
    <t>Zadanie 10 dania gotowe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</si>
</sst>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2" fontId="0" fillId="0" borderId="0" xfId="0" applyNumberFormat="1"/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2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9" fontId="2" fillId="2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/>
    <xf numFmtId="2" fontId="1" fillId="0" borderId="1" xfId="0" applyNumberFormat="1" applyFont="1" applyBorder="1"/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2" fontId="7" fillId="0" borderId="5" xfId="0" applyNumberFormat="1" applyFont="1" applyBorder="1"/>
    <xf numFmtId="0" fontId="7" fillId="0" borderId="1" xfId="0" applyFont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11</xdr:col>
      <xdr:colOff>312420</xdr:colOff>
      <xdr:row>40</xdr:row>
      <xdr:rowOff>99060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opLeftCell="A37" workbookViewId="0">
      <selection activeCell="A11" sqref="A11:A53"/>
    </sheetView>
  </sheetViews>
  <sheetFormatPr defaultRowHeight="15" x14ac:dyDescent="0.25"/>
  <cols>
    <col min="1" max="1" width="4.7109375" customWidth="1"/>
    <col min="2" max="2" width="26.140625" customWidth="1"/>
    <col min="3" max="3" width="6.140625" customWidth="1"/>
    <col min="4" max="4" width="5.42578125" customWidth="1"/>
    <col min="5" max="5" width="11.140625" customWidth="1"/>
    <col min="6" max="6" width="5.28515625" customWidth="1"/>
    <col min="7" max="8" width="9.5703125" customWidth="1"/>
    <col min="9" max="9" width="11.28515625" customWidth="1"/>
    <col min="10" max="1024" width="8.7109375" customWidth="1"/>
  </cols>
  <sheetData>
    <row r="1" spans="1:9" ht="14.45" customHeight="1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s="11" customFormat="1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s="11" customFormat="1" ht="30" customHeight="1" x14ac:dyDescent="0.25">
      <c r="A4" s="40" t="s">
        <v>122</v>
      </c>
      <c r="B4" s="41"/>
      <c r="C4" s="41"/>
      <c r="D4" s="41"/>
      <c r="E4" s="41"/>
      <c r="F4" s="41"/>
      <c r="G4" s="41"/>
      <c r="H4" s="41"/>
      <c r="I4" s="42"/>
    </row>
    <row r="5" spans="1:9" s="11" customFormat="1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s="11" customFormat="1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s="11" customFormat="1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s="11" customFormat="1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ht="30.75" customHeight="1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">
        <v>1</v>
      </c>
      <c r="B11" s="3" t="s">
        <v>6</v>
      </c>
      <c r="C11" s="3">
        <v>500</v>
      </c>
      <c r="D11" s="6" t="s">
        <v>7</v>
      </c>
      <c r="E11" s="12"/>
      <c r="F11" s="13"/>
      <c r="G11" s="4">
        <f t="shared" ref="G11:G53" si="0">ROUND(C11*E11,2)</f>
        <v>0</v>
      </c>
      <c r="H11" s="4">
        <f t="shared" ref="H11:H53" si="1">ROUND(G11*F11,2)</f>
        <v>0</v>
      </c>
      <c r="I11" s="18">
        <f t="shared" ref="I11:I53" si="2">ROUND(G11+H11,2)</f>
        <v>0</v>
      </c>
    </row>
    <row r="12" spans="1:9" ht="15.75" x14ac:dyDescent="0.25">
      <c r="A12" s="3">
        <v>2</v>
      </c>
      <c r="B12" s="3" t="s">
        <v>8</v>
      </c>
      <c r="C12" s="5">
        <v>820</v>
      </c>
      <c r="D12" s="6" t="s">
        <v>7</v>
      </c>
      <c r="E12" s="12"/>
      <c r="F12" s="13"/>
      <c r="G12" s="4">
        <f t="shared" si="0"/>
        <v>0</v>
      </c>
      <c r="H12" s="4">
        <f t="shared" si="1"/>
        <v>0</v>
      </c>
      <c r="I12" s="18">
        <f t="shared" si="2"/>
        <v>0</v>
      </c>
    </row>
    <row r="13" spans="1:9" ht="15.75" x14ac:dyDescent="0.25">
      <c r="A13" s="3">
        <v>3</v>
      </c>
      <c r="B13" s="3" t="s">
        <v>140</v>
      </c>
      <c r="C13" s="5">
        <v>100</v>
      </c>
      <c r="D13" s="6" t="s">
        <v>7</v>
      </c>
      <c r="E13" s="12"/>
      <c r="F13" s="13"/>
      <c r="G13" s="4">
        <f t="shared" si="0"/>
        <v>0</v>
      </c>
      <c r="H13" s="4">
        <f t="shared" si="1"/>
        <v>0</v>
      </c>
      <c r="I13" s="18">
        <f t="shared" si="2"/>
        <v>0</v>
      </c>
    </row>
    <row r="14" spans="1:9" ht="15.75" x14ac:dyDescent="0.25">
      <c r="A14" s="3">
        <v>4</v>
      </c>
      <c r="B14" s="3" t="s">
        <v>9</v>
      </c>
      <c r="C14" s="5">
        <v>300</v>
      </c>
      <c r="D14" s="6" t="s">
        <v>7</v>
      </c>
      <c r="E14" s="12"/>
      <c r="F14" s="13"/>
      <c r="G14" s="4">
        <f t="shared" si="0"/>
        <v>0</v>
      </c>
      <c r="H14" s="4">
        <f t="shared" si="1"/>
        <v>0</v>
      </c>
      <c r="I14" s="18">
        <f t="shared" si="2"/>
        <v>0</v>
      </c>
    </row>
    <row r="15" spans="1:9" ht="15.75" x14ac:dyDescent="0.25">
      <c r="A15" s="3">
        <v>5</v>
      </c>
      <c r="B15" s="3" t="s">
        <v>10</v>
      </c>
      <c r="C15" s="5">
        <v>400</v>
      </c>
      <c r="D15" s="6" t="s">
        <v>7</v>
      </c>
      <c r="E15" s="12"/>
      <c r="F15" s="13"/>
      <c r="G15" s="4">
        <f t="shared" si="0"/>
        <v>0</v>
      </c>
      <c r="H15" s="4">
        <f t="shared" si="1"/>
        <v>0</v>
      </c>
      <c r="I15" s="18">
        <f t="shared" si="2"/>
        <v>0</v>
      </c>
    </row>
    <row r="16" spans="1:9" ht="15.75" x14ac:dyDescent="0.25">
      <c r="A16" s="3">
        <v>6</v>
      </c>
      <c r="B16" s="3" t="s">
        <v>79</v>
      </c>
      <c r="C16" s="5">
        <v>600</v>
      </c>
      <c r="D16" s="6" t="s">
        <v>7</v>
      </c>
      <c r="E16" s="12"/>
      <c r="F16" s="13"/>
      <c r="G16" s="4">
        <f t="shared" si="0"/>
        <v>0</v>
      </c>
      <c r="H16" s="4">
        <f t="shared" si="1"/>
        <v>0</v>
      </c>
      <c r="I16" s="18">
        <f t="shared" si="2"/>
        <v>0</v>
      </c>
    </row>
    <row r="17" spans="1:9" ht="15.75" x14ac:dyDescent="0.25">
      <c r="A17" s="3">
        <v>7</v>
      </c>
      <c r="B17" s="3" t="s">
        <v>11</v>
      </c>
      <c r="C17" s="5">
        <v>50</v>
      </c>
      <c r="D17" s="6" t="s">
        <v>7</v>
      </c>
      <c r="E17" s="12"/>
      <c r="F17" s="13"/>
      <c r="G17" s="4">
        <f t="shared" si="0"/>
        <v>0</v>
      </c>
      <c r="H17" s="4">
        <f t="shared" si="1"/>
        <v>0</v>
      </c>
      <c r="I17" s="18">
        <f t="shared" si="2"/>
        <v>0</v>
      </c>
    </row>
    <row r="18" spans="1:9" ht="15.75" x14ac:dyDescent="0.25">
      <c r="A18" s="3">
        <v>8</v>
      </c>
      <c r="B18" s="3" t="s">
        <v>141</v>
      </c>
      <c r="C18" s="5">
        <v>100</v>
      </c>
      <c r="D18" s="6" t="s">
        <v>7</v>
      </c>
      <c r="E18" s="12"/>
      <c r="F18" s="13"/>
      <c r="G18" s="4">
        <f t="shared" si="0"/>
        <v>0</v>
      </c>
      <c r="H18" s="4">
        <f t="shared" si="1"/>
        <v>0</v>
      </c>
      <c r="I18" s="18">
        <f t="shared" si="2"/>
        <v>0</v>
      </c>
    </row>
    <row r="19" spans="1:9" ht="15.75" x14ac:dyDescent="0.25">
      <c r="A19" s="3">
        <v>9</v>
      </c>
      <c r="B19" s="3" t="s">
        <v>143</v>
      </c>
      <c r="C19" s="5">
        <v>50</v>
      </c>
      <c r="D19" s="6" t="s">
        <v>7</v>
      </c>
      <c r="E19" s="12"/>
      <c r="F19" s="13"/>
      <c r="G19" s="4">
        <f t="shared" si="0"/>
        <v>0</v>
      </c>
      <c r="H19" s="4">
        <f t="shared" si="1"/>
        <v>0</v>
      </c>
      <c r="I19" s="18">
        <f t="shared" si="2"/>
        <v>0</v>
      </c>
    </row>
    <row r="20" spans="1:9" ht="15.75" x14ac:dyDescent="0.25">
      <c r="A20" s="3">
        <v>10</v>
      </c>
      <c r="B20" s="3" t="s">
        <v>142</v>
      </c>
      <c r="C20" s="5">
        <v>70</v>
      </c>
      <c r="D20" s="6" t="s">
        <v>7</v>
      </c>
      <c r="E20" s="12"/>
      <c r="F20" s="13"/>
      <c r="G20" s="4">
        <f t="shared" si="0"/>
        <v>0</v>
      </c>
      <c r="H20" s="4">
        <f t="shared" si="1"/>
        <v>0</v>
      </c>
      <c r="I20" s="18">
        <f t="shared" si="2"/>
        <v>0</v>
      </c>
    </row>
    <row r="21" spans="1:9" ht="15.75" x14ac:dyDescent="0.25">
      <c r="A21" s="3">
        <v>11</v>
      </c>
      <c r="B21" s="3" t="s">
        <v>12</v>
      </c>
      <c r="C21" s="5">
        <v>850</v>
      </c>
      <c r="D21" s="6" t="s">
        <v>7</v>
      </c>
      <c r="E21" s="12"/>
      <c r="F21" s="13"/>
      <c r="G21" s="4">
        <f t="shared" si="0"/>
        <v>0</v>
      </c>
      <c r="H21" s="4">
        <f t="shared" si="1"/>
        <v>0</v>
      </c>
      <c r="I21" s="18">
        <f t="shared" si="2"/>
        <v>0</v>
      </c>
    </row>
    <row r="22" spans="1:9" ht="31.5" x14ac:dyDescent="0.25">
      <c r="A22" s="3">
        <v>12</v>
      </c>
      <c r="B22" s="3" t="s">
        <v>101</v>
      </c>
      <c r="C22" s="5">
        <v>1600</v>
      </c>
      <c r="D22" s="6" t="s">
        <v>7</v>
      </c>
      <c r="E22" s="12"/>
      <c r="F22" s="13"/>
      <c r="G22" s="4">
        <f t="shared" si="0"/>
        <v>0</v>
      </c>
      <c r="H22" s="4">
        <f t="shared" si="1"/>
        <v>0</v>
      </c>
      <c r="I22" s="18">
        <f t="shared" si="2"/>
        <v>0</v>
      </c>
    </row>
    <row r="23" spans="1:9" ht="15.75" x14ac:dyDescent="0.25">
      <c r="A23" s="3">
        <v>13</v>
      </c>
      <c r="B23" s="3" t="s">
        <v>156</v>
      </c>
      <c r="C23" s="5">
        <v>50</v>
      </c>
      <c r="D23" s="6" t="s">
        <v>7</v>
      </c>
      <c r="E23" s="12"/>
      <c r="F23" s="13"/>
      <c r="G23" s="4">
        <f t="shared" si="0"/>
        <v>0</v>
      </c>
      <c r="H23" s="4">
        <f t="shared" si="1"/>
        <v>0</v>
      </c>
      <c r="I23" s="18">
        <f t="shared" si="2"/>
        <v>0</v>
      </c>
    </row>
    <row r="24" spans="1:9" ht="15.75" x14ac:dyDescent="0.25">
      <c r="A24" s="3">
        <v>14</v>
      </c>
      <c r="B24" s="3" t="s">
        <v>13</v>
      </c>
      <c r="C24" s="5">
        <v>300</v>
      </c>
      <c r="D24" s="6" t="s">
        <v>7</v>
      </c>
      <c r="E24" s="12"/>
      <c r="F24" s="13"/>
      <c r="G24" s="4">
        <f t="shared" si="0"/>
        <v>0</v>
      </c>
      <c r="H24" s="4">
        <f t="shared" si="1"/>
        <v>0</v>
      </c>
      <c r="I24" s="18">
        <f t="shared" si="2"/>
        <v>0</v>
      </c>
    </row>
    <row r="25" spans="1:9" ht="15.75" x14ac:dyDescent="0.25">
      <c r="A25" s="3">
        <v>15</v>
      </c>
      <c r="B25" s="3" t="s">
        <v>14</v>
      </c>
      <c r="C25" s="7">
        <v>150</v>
      </c>
      <c r="D25" s="6" t="s">
        <v>7</v>
      </c>
      <c r="E25" s="12"/>
      <c r="F25" s="13"/>
      <c r="G25" s="4">
        <f t="shared" si="0"/>
        <v>0</v>
      </c>
      <c r="H25" s="4">
        <f t="shared" si="1"/>
        <v>0</v>
      </c>
      <c r="I25" s="18">
        <f t="shared" si="2"/>
        <v>0</v>
      </c>
    </row>
    <row r="26" spans="1:9" ht="78.75" x14ac:dyDescent="0.25">
      <c r="A26" s="3">
        <v>16</v>
      </c>
      <c r="B26" s="3" t="s">
        <v>100</v>
      </c>
      <c r="C26" s="5">
        <v>400</v>
      </c>
      <c r="D26" s="6" t="s">
        <v>7</v>
      </c>
      <c r="E26" s="12"/>
      <c r="F26" s="13"/>
      <c r="G26" s="4">
        <f t="shared" si="0"/>
        <v>0</v>
      </c>
      <c r="H26" s="4">
        <f t="shared" si="1"/>
        <v>0</v>
      </c>
      <c r="I26" s="18">
        <f t="shared" si="2"/>
        <v>0</v>
      </c>
    </row>
    <row r="27" spans="1:9" ht="15.75" x14ac:dyDescent="0.25">
      <c r="A27" s="3">
        <v>17</v>
      </c>
      <c r="B27" s="3" t="s">
        <v>15</v>
      </c>
      <c r="C27" s="5">
        <v>300</v>
      </c>
      <c r="D27" s="6" t="s">
        <v>7</v>
      </c>
      <c r="E27" s="12"/>
      <c r="F27" s="13"/>
      <c r="G27" s="4">
        <f t="shared" si="0"/>
        <v>0</v>
      </c>
      <c r="H27" s="4">
        <f t="shared" si="1"/>
        <v>0</v>
      </c>
      <c r="I27" s="18">
        <f t="shared" si="2"/>
        <v>0</v>
      </c>
    </row>
    <row r="28" spans="1:9" ht="15.75" x14ac:dyDescent="0.25">
      <c r="A28" s="3">
        <v>18</v>
      </c>
      <c r="B28" s="3" t="s">
        <v>158</v>
      </c>
      <c r="C28" s="5">
        <v>30</v>
      </c>
      <c r="D28" s="6" t="s">
        <v>5</v>
      </c>
      <c r="E28" s="12"/>
      <c r="F28" s="13"/>
      <c r="G28" s="4">
        <f t="shared" si="0"/>
        <v>0</v>
      </c>
      <c r="H28" s="4">
        <f t="shared" si="1"/>
        <v>0</v>
      </c>
      <c r="I28" s="18">
        <f t="shared" si="2"/>
        <v>0</v>
      </c>
    </row>
    <row r="29" spans="1:9" ht="15.75" x14ac:dyDescent="0.25">
      <c r="A29" s="3">
        <v>19</v>
      </c>
      <c r="B29" s="3" t="s">
        <v>159</v>
      </c>
      <c r="C29" s="7">
        <v>30</v>
      </c>
      <c r="D29" s="6" t="s">
        <v>5</v>
      </c>
      <c r="E29" s="12"/>
      <c r="F29" s="13"/>
      <c r="G29" s="4">
        <f t="shared" si="0"/>
        <v>0</v>
      </c>
      <c r="H29" s="4">
        <f t="shared" si="1"/>
        <v>0</v>
      </c>
      <c r="I29" s="18">
        <f t="shared" si="2"/>
        <v>0</v>
      </c>
    </row>
    <row r="30" spans="1:9" ht="15.75" x14ac:dyDescent="0.25">
      <c r="A30" s="3">
        <v>20</v>
      </c>
      <c r="B30" s="3" t="s">
        <v>29</v>
      </c>
      <c r="C30" s="5">
        <v>170</v>
      </c>
      <c r="D30" s="6" t="s">
        <v>7</v>
      </c>
      <c r="E30" s="12"/>
      <c r="F30" s="13"/>
      <c r="G30" s="4">
        <f t="shared" si="0"/>
        <v>0</v>
      </c>
      <c r="H30" s="4">
        <f t="shared" si="1"/>
        <v>0</v>
      </c>
      <c r="I30" s="18">
        <f t="shared" si="2"/>
        <v>0</v>
      </c>
    </row>
    <row r="31" spans="1:9" ht="15.75" x14ac:dyDescent="0.25">
      <c r="A31" s="3">
        <v>21</v>
      </c>
      <c r="B31" s="3" t="s">
        <v>81</v>
      </c>
      <c r="C31" s="5">
        <v>400</v>
      </c>
      <c r="D31" s="6" t="s">
        <v>5</v>
      </c>
      <c r="E31" s="12"/>
      <c r="F31" s="13"/>
      <c r="G31" s="4">
        <f t="shared" si="0"/>
        <v>0</v>
      </c>
      <c r="H31" s="4">
        <f t="shared" si="1"/>
        <v>0</v>
      </c>
      <c r="I31" s="18">
        <f t="shared" si="2"/>
        <v>0</v>
      </c>
    </row>
    <row r="32" spans="1:9" ht="15.75" x14ac:dyDescent="0.25">
      <c r="A32" s="3">
        <v>22</v>
      </c>
      <c r="B32" s="3" t="s">
        <v>160</v>
      </c>
      <c r="C32" s="5">
        <v>200</v>
      </c>
      <c r="D32" s="6" t="s">
        <v>7</v>
      </c>
      <c r="E32" s="12"/>
      <c r="F32" s="13"/>
      <c r="G32" s="4">
        <f t="shared" si="0"/>
        <v>0</v>
      </c>
      <c r="H32" s="4">
        <f t="shared" si="1"/>
        <v>0</v>
      </c>
      <c r="I32" s="18">
        <f t="shared" si="2"/>
        <v>0</v>
      </c>
    </row>
    <row r="33" spans="1:9" ht="15.75" x14ac:dyDescent="0.25">
      <c r="A33" s="3">
        <v>23</v>
      </c>
      <c r="B33" s="3" t="s">
        <v>30</v>
      </c>
      <c r="C33" s="5">
        <v>350</v>
      </c>
      <c r="D33" s="6" t="s">
        <v>7</v>
      </c>
      <c r="E33" s="12"/>
      <c r="F33" s="13"/>
      <c r="G33" s="4">
        <f t="shared" si="0"/>
        <v>0</v>
      </c>
      <c r="H33" s="4">
        <f t="shared" si="1"/>
        <v>0</v>
      </c>
      <c r="I33" s="18">
        <f t="shared" si="2"/>
        <v>0</v>
      </c>
    </row>
    <row r="34" spans="1:9" ht="15.75" x14ac:dyDescent="0.25">
      <c r="A34" s="3">
        <v>24</v>
      </c>
      <c r="B34" s="3" t="s">
        <v>16</v>
      </c>
      <c r="C34" s="5">
        <v>600</v>
      </c>
      <c r="D34" s="6" t="s">
        <v>7</v>
      </c>
      <c r="E34" s="12"/>
      <c r="F34" s="13"/>
      <c r="G34" s="4">
        <f t="shared" si="0"/>
        <v>0</v>
      </c>
      <c r="H34" s="4">
        <f t="shared" si="1"/>
        <v>0</v>
      </c>
      <c r="I34" s="18">
        <f t="shared" si="2"/>
        <v>0</v>
      </c>
    </row>
    <row r="35" spans="1:9" ht="15.75" x14ac:dyDescent="0.25">
      <c r="A35" s="3">
        <v>25</v>
      </c>
      <c r="B35" s="3" t="s">
        <v>17</v>
      </c>
      <c r="C35" s="5">
        <v>150</v>
      </c>
      <c r="D35" s="6" t="s">
        <v>7</v>
      </c>
      <c r="E35" s="12"/>
      <c r="F35" s="13"/>
      <c r="G35" s="4">
        <f t="shared" si="0"/>
        <v>0</v>
      </c>
      <c r="H35" s="4">
        <f t="shared" si="1"/>
        <v>0</v>
      </c>
      <c r="I35" s="18">
        <f t="shared" si="2"/>
        <v>0</v>
      </c>
    </row>
    <row r="36" spans="1:9" ht="15.75" x14ac:dyDescent="0.25">
      <c r="A36" s="3">
        <v>26</v>
      </c>
      <c r="B36" s="3" t="s">
        <v>157</v>
      </c>
      <c r="C36" s="5">
        <v>300</v>
      </c>
      <c r="D36" s="6" t="s">
        <v>7</v>
      </c>
      <c r="E36" s="12"/>
      <c r="F36" s="13"/>
      <c r="G36" s="4">
        <f t="shared" si="0"/>
        <v>0</v>
      </c>
      <c r="H36" s="4">
        <f t="shared" si="1"/>
        <v>0</v>
      </c>
      <c r="I36" s="18">
        <f t="shared" si="2"/>
        <v>0</v>
      </c>
    </row>
    <row r="37" spans="1:9" ht="63" x14ac:dyDescent="0.25">
      <c r="A37" s="3">
        <v>27</v>
      </c>
      <c r="B37" s="3" t="s">
        <v>83</v>
      </c>
      <c r="C37" s="5">
        <v>500</v>
      </c>
      <c r="D37" s="6" t="s">
        <v>7</v>
      </c>
      <c r="E37" s="12"/>
      <c r="F37" s="13"/>
      <c r="G37" s="4">
        <f t="shared" si="0"/>
        <v>0</v>
      </c>
      <c r="H37" s="4">
        <f t="shared" si="1"/>
        <v>0</v>
      </c>
      <c r="I37" s="18">
        <f t="shared" si="2"/>
        <v>0</v>
      </c>
    </row>
    <row r="38" spans="1:9" ht="31.5" x14ac:dyDescent="0.25">
      <c r="A38" s="3">
        <v>28</v>
      </c>
      <c r="B38" s="3" t="s">
        <v>18</v>
      </c>
      <c r="C38" s="5">
        <v>250</v>
      </c>
      <c r="D38" s="6" t="s">
        <v>7</v>
      </c>
      <c r="E38" s="12"/>
      <c r="F38" s="13"/>
      <c r="G38" s="4">
        <f t="shared" si="0"/>
        <v>0</v>
      </c>
      <c r="H38" s="4">
        <f t="shared" si="1"/>
        <v>0</v>
      </c>
      <c r="I38" s="18">
        <f t="shared" si="2"/>
        <v>0</v>
      </c>
    </row>
    <row r="39" spans="1:9" ht="15.75" x14ac:dyDescent="0.25">
      <c r="A39" s="3">
        <v>29</v>
      </c>
      <c r="B39" s="3" t="s">
        <v>19</v>
      </c>
      <c r="C39" s="5">
        <v>200</v>
      </c>
      <c r="D39" s="6" t="s">
        <v>7</v>
      </c>
      <c r="E39" s="12"/>
      <c r="F39" s="13"/>
      <c r="G39" s="4">
        <f t="shared" si="0"/>
        <v>0</v>
      </c>
      <c r="H39" s="4">
        <f t="shared" si="1"/>
        <v>0</v>
      </c>
      <c r="I39" s="18">
        <f t="shared" si="2"/>
        <v>0</v>
      </c>
    </row>
    <row r="40" spans="1:9" ht="15.75" x14ac:dyDescent="0.25">
      <c r="A40" s="3">
        <v>30</v>
      </c>
      <c r="B40" s="3" t="s">
        <v>31</v>
      </c>
      <c r="C40" s="5">
        <v>140</v>
      </c>
      <c r="D40" s="6" t="s">
        <v>7</v>
      </c>
      <c r="E40" s="12"/>
      <c r="F40" s="13"/>
      <c r="G40" s="4">
        <f t="shared" si="0"/>
        <v>0</v>
      </c>
      <c r="H40" s="4">
        <f t="shared" si="1"/>
        <v>0</v>
      </c>
      <c r="I40" s="18">
        <f t="shared" si="2"/>
        <v>0</v>
      </c>
    </row>
    <row r="41" spans="1:9" ht="31.5" x14ac:dyDescent="0.25">
      <c r="A41" s="3">
        <v>31</v>
      </c>
      <c r="B41" s="3" t="s">
        <v>80</v>
      </c>
      <c r="C41" s="5">
        <v>50</v>
      </c>
      <c r="D41" s="6" t="s">
        <v>5</v>
      </c>
      <c r="E41" s="12"/>
      <c r="F41" s="13"/>
      <c r="G41" s="4">
        <f t="shared" si="0"/>
        <v>0</v>
      </c>
      <c r="H41" s="4">
        <f t="shared" si="1"/>
        <v>0</v>
      </c>
      <c r="I41" s="18">
        <f t="shared" si="2"/>
        <v>0</v>
      </c>
    </row>
    <row r="42" spans="1:9" ht="15.75" x14ac:dyDescent="0.25">
      <c r="A42" s="3">
        <v>32</v>
      </c>
      <c r="B42" s="3" t="s">
        <v>20</v>
      </c>
      <c r="C42" s="5">
        <v>400</v>
      </c>
      <c r="D42" s="6" t="s">
        <v>7</v>
      </c>
      <c r="E42" s="12"/>
      <c r="F42" s="13"/>
      <c r="G42" s="4">
        <f t="shared" si="0"/>
        <v>0</v>
      </c>
      <c r="H42" s="4">
        <f t="shared" si="1"/>
        <v>0</v>
      </c>
      <c r="I42" s="18">
        <f t="shared" si="2"/>
        <v>0</v>
      </c>
    </row>
    <row r="43" spans="1:9" ht="15.75" x14ac:dyDescent="0.25">
      <c r="A43" s="3">
        <v>33</v>
      </c>
      <c r="B43" s="3" t="s">
        <v>21</v>
      </c>
      <c r="C43" s="5">
        <v>100</v>
      </c>
      <c r="D43" s="6" t="s">
        <v>7</v>
      </c>
      <c r="E43" s="12"/>
      <c r="F43" s="13"/>
      <c r="G43" s="4">
        <f t="shared" si="0"/>
        <v>0</v>
      </c>
      <c r="H43" s="4">
        <f t="shared" si="1"/>
        <v>0</v>
      </c>
      <c r="I43" s="18">
        <f t="shared" si="2"/>
        <v>0</v>
      </c>
    </row>
    <row r="44" spans="1:9" ht="15.75" x14ac:dyDescent="0.25">
      <c r="A44" s="3">
        <v>34</v>
      </c>
      <c r="B44" s="3" t="s">
        <v>22</v>
      </c>
      <c r="C44" s="5">
        <v>400</v>
      </c>
      <c r="D44" s="6" t="s">
        <v>5</v>
      </c>
      <c r="E44" s="12"/>
      <c r="F44" s="13"/>
      <c r="G44" s="4">
        <f t="shared" si="0"/>
        <v>0</v>
      </c>
      <c r="H44" s="4">
        <f t="shared" si="1"/>
        <v>0</v>
      </c>
      <c r="I44" s="18">
        <f t="shared" si="2"/>
        <v>0</v>
      </c>
    </row>
    <row r="45" spans="1:9" ht="15.75" x14ac:dyDescent="0.25">
      <c r="A45" s="3">
        <v>35</v>
      </c>
      <c r="B45" s="3" t="s">
        <v>24</v>
      </c>
      <c r="C45" s="5">
        <v>600</v>
      </c>
      <c r="D45" s="6" t="s">
        <v>5</v>
      </c>
      <c r="E45" s="12"/>
      <c r="F45" s="13"/>
      <c r="G45" s="4">
        <f t="shared" si="0"/>
        <v>0</v>
      </c>
      <c r="H45" s="4">
        <f t="shared" si="1"/>
        <v>0</v>
      </c>
      <c r="I45" s="18">
        <f t="shared" si="2"/>
        <v>0</v>
      </c>
    </row>
    <row r="46" spans="1:9" ht="15.75" x14ac:dyDescent="0.25">
      <c r="A46" s="3">
        <v>36</v>
      </c>
      <c r="B46" s="3" t="s">
        <v>23</v>
      </c>
      <c r="C46" s="5">
        <v>150</v>
      </c>
      <c r="D46" s="6" t="s">
        <v>5</v>
      </c>
      <c r="E46" s="12"/>
      <c r="F46" s="13"/>
      <c r="G46" s="4">
        <f t="shared" si="0"/>
        <v>0</v>
      </c>
      <c r="H46" s="4">
        <f t="shared" si="1"/>
        <v>0</v>
      </c>
      <c r="I46" s="18">
        <f t="shared" si="2"/>
        <v>0</v>
      </c>
    </row>
    <row r="47" spans="1:9" ht="15.75" x14ac:dyDescent="0.25">
      <c r="A47" s="3">
        <v>37</v>
      </c>
      <c r="B47" s="3" t="s">
        <v>25</v>
      </c>
      <c r="C47" s="5">
        <v>150</v>
      </c>
      <c r="D47" s="6" t="s">
        <v>7</v>
      </c>
      <c r="E47" s="12"/>
      <c r="F47" s="13"/>
      <c r="G47" s="4">
        <f t="shared" si="0"/>
        <v>0</v>
      </c>
      <c r="H47" s="4">
        <f t="shared" si="1"/>
        <v>0</v>
      </c>
      <c r="I47" s="18">
        <f t="shared" si="2"/>
        <v>0</v>
      </c>
    </row>
    <row r="48" spans="1:9" ht="15.75" x14ac:dyDescent="0.25">
      <c r="A48" s="3">
        <v>38</v>
      </c>
      <c r="B48" s="3" t="s">
        <v>26</v>
      </c>
      <c r="C48" s="5">
        <v>700</v>
      </c>
      <c r="D48" s="6" t="s">
        <v>5</v>
      </c>
      <c r="E48" s="12"/>
      <c r="F48" s="13"/>
      <c r="G48" s="4">
        <f t="shared" si="0"/>
        <v>0</v>
      </c>
      <c r="H48" s="4">
        <f t="shared" si="1"/>
        <v>0</v>
      </c>
      <c r="I48" s="18">
        <f t="shared" si="2"/>
        <v>0</v>
      </c>
    </row>
    <row r="49" spans="1:9" ht="15.75" x14ac:dyDescent="0.25">
      <c r="A49" s="3">
        <v>39</v>
      </c>
      <c r="B49" s="3" t="s">
        <v>27</v>
      </c>
      <c r="C49" s="7">
        <v>250</v>
      </c>
      <c r="D49" s="6" t="s">
        <v>7</v>
      </c>
      <c r="E49" s="12"/>
      <c r="F49" s="13"/>
      <c r="G49" s="4">
        <f t="shared" si="0"/>
        <v>0</v>
      </c>
      <c r="H49" s="4">
        <f t="shared" si="1"/>
        <v>0</v>
      </c>
      <c r="I49" s="18">
        <f t="shared" si="2"/>
        <v>0</v>
      </c>
    </row>
    <row r="50" spans="1:9" ht="15.75" x14ac:dyDescent="0.25">
      <c r="A50" s="3">
        <v>40</v>
      </c>
      <c r="B50" s="3" t="s">
        <v>28</v>
      </c>
      <c r="C50" s="5">
        <v>100</v>
      </c>
      <c r="D50" s="6" t="s">
        <v>7</v>
      </c>
      <c r="E50" s="12"/>
      <c r="F50" s="13"/>
      <c r="G50" s="4">
        <f t="shared" si="0"/>
        <v>0</v>
      </c>
      <c r="H50" s="4">
        <f t="shared" si="1"/>
        <v>0</v>
      </c>
      <c r="I50" s="18">
        <f t="shared" si="2"/>
        <v>0</v>
      </c>
    </row>
    <row r="51" spans="1:9" ht="15.75" x14ac:dyDescent="0.25">
      <c r="A51" s="3">
        <v>41</v>
      </c>
      <c r="B51" s="3" t="s">
        <v>104</v>
      </c>
      <c r="C51" s="5">
        <v>450</v>
      </c>
      <c r="D51" s="6" t="s">
        <v>7</v>
      </c>
      <c r="E51" s="12"/>
      <c r="F51" s="13"/>
      <c r="G51" s="4">
        <f t="shared" si="0"/>
        <v>0</v>
      </c>
      <c r="H51" s="4">
        <f t="shared" si="1"/>
        <v>0</v>
      </c>
      <c r="I51" s="18">
        <f t="shared" si="2"/>
        <v>0</v>
      </c>
    </row>
    <row r="52" spans="1:9" ht="110.25" x14ac:dyDescent="0.25">
      <c r="A52" s="3">
        <v>42</v>
      </c>
      <c r="B52" s="3" t="s">
        <v>103</v>
      </c>
      <c r="C52" s="5">
        <v>7000</v>
      </c>
      <c r="D52" s="6" t="s">
        <v>7</v>
      </c>
      <c r="E52" s="12"/>
      <c r="F52" s="13"/>
      <c r="G52" s="4">
        <f t="shared" si="0"/>
        <v>0</v>
      </c>
      <c r="H52" s="4">
        <f t="shared" si="1"/>
        <v>0</v>
      </c>
      <c r="I52" s="18">
        <f t="shared" si="2"/>
        <v>0</v>
      </c>
    </row>
    <row r="53" spans="1:9" ht="126" x14ac:dyDescent="0.25">
      <c r="A53" s="3">
        <v>43</v>
      </c>
      <c r="B53" s="3" t="s">
        <v>102</v>
      </c>
      <c r="C53" s="5">
        <v>2000</v>
      </c>
      <c r="D53" s="6" t="s">
        <v>7</v>
      </c>
      <c r="E53" s="12"/>
      <c r="F53" s="13"/>
      <c r="G53" s="4">
        <f t="shared" si="0"/>
        <v>0</v>
      </c>
      <c r="H53" s="4">
        <f t="shared" si="1"/>
        <v>0</v>
      </c>
      <c r="I53" s="18">
        <f t="shared" si="2"/>
        <v>0</v>
      </c>
    </row>
    <row r="54" spans="1:9" s="1" customFormat="1" ht="15.75" x14ac:dyDescent="0.25">
      <c r="A54" s="35" t="s">
        <v>32</v>
      </c>
      <c r="B54" s="36"/>
      <c r="C54" s="36"/>
      <c r="D54" s="36"/>
      <c r="E54" s="36"/>
      <c r="F54" s="37"/>
      <c r="G54" s="8">
        <f>SUM(G11:G53)</f>
        <v>0</v>
      </c>
      <c r="H54" s="8">
        <f>SUM(H11:H53)</f>
        <v>0</v>
      </c>
      <c r="I54" s="8">
        <f>SUM(I11:I53)</f>
        <v>0</v>
      </c>
    </row>
    <row r="55" spans="1:9" x14ac:dyDescent="0.25">
      <c r="I55" s="2">
        <f>suma+H54</f>
        <v>0</v>
      </c>
    </row>
  </sheetData>
  <sortState ref="B11:B53">
    <sortCondition ref="B11"/>
  </sortState>
  <mergeCells count="22">
    <mergeCell ref="A5:B5"/>
    <mergeCell ref="A6:B6"/>
    <mergeCell ref="A7:B7"/>
    <mergeCell ref="C5:I5"/>
    <mergeCell ref="C6:I6"/>
    <mergeCell ref="C7:I7"/>
    <mergeCell ref="A1:I1"/>
    <mergeCell ref="H9:H10"/>
    <mergeCell ref="I9:I10"/>
    <mergeCell ref="A54:F54"/>
    <mergeCell ref="F9:F10"/>
    <mergeCell ref="G9:G10"/>
    <mergeCell ref="A9:A10"/>
    <mergeCell ref="B9:B10"/>
    <mergeCell ref="C9:C10"/>
    <mergeCell ref="D9:D10"/>
    <mergeCell ref="E9:E10"/>
    <mergeCell ref="A8:B8"/>
    <mergeCell ref="C8:I8"/>
    <mergeCell ref="A4:I4"/>
    <mergeCell ref="A2:I2"/>
    <mergeCell ref="A3:I3"/>
  </mergeCells>
  <pageMargins left="0.7" right="0.7" top="0.75" bottom="0.75" header="0.51180555555555496" footer="0.51180555555555496"/>
  <pageSetup paperSize="9" scale="97" firstPageNumber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workbookViewId="0">
      <selection activeCell="N20" sqref="N20"/>
    </sheetView>
  </sheetViews>
  <sheetFormatPr defaultRowHeight="15" x14ac:dyDescent="0.25"/>
  <cols>
    <col min="1" max="1" width="6.5703125" customWidth="1"/>
    <col min="2" max="2" width="22.5703125" customWidth="1"/>
    <col min="3" max="3" width="12.42578125" customWidth="1"/>
    <col min="5" max="5" width="10.28515625" customWidth="1"/>
  </cols>
  <sheetData>
    <row r="1" spans="1:9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50" t="s">
        <v>114</v>
      </c>
      <c r="B2" s="52"/>
      <c r="C2" s="52"/>
      <c r="D2" s="52"/>
      <c r="E2" s="52"/>
      <c r="F2" s="52"/>
      <c r="G2" s="52"/>
      <c r="H2" s="52"/>
      <c r="I2" s="5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40" t="s">
        <v>218</v>
      </c>
      <c r="B4" s="41"/>
      <c r="C4" s="41"/>
      <c r="D4" s="41"/>
      <c r="E4" s="41"/>
      <c r="F4" s="41"/>
      <c r="G4" s="41"/>
      <c r="H4" s="41"/>
      <c r="I4" s="42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49.5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0">
        <v>1</v>
      </c>
      <c r="B11" s="3" t="s">
        <v>223</v>
      </c>
      <c r="C11" s="30">
        <v>120</v>
      </c>
      <c r="D11" s="30" t="s">
        <v>55</v>
      </c>
      <c r="E11" s="29"/>
      <c r="F11" s="29"/>
      <c r="G11" s="29"/>
      <c r="H11" s="29"/>
      <c r="I11" s="29"/>
    </row>
    <row r="12" spans="1:9" ht="15.75" x14ac:dyDescent="0.25">
      <c r="A12" s="30">
        <v>2</v>
      </c>
      <c r="B12" s="30" t="s">
        <v>219</v>
      </c>
      <c r="C12" s="30">
        <v>120</v>
      </c>
      <c r="D12" s="30" t="s">
        <v>55</v>
      </c>
      <c r="E12" s="29"/>
      <c r="F12" s="29"/>
      <c r="G12" s="29"/>
      <c r="H12" s="29"/>
      <c r="I12" s="29"/>
    </row>
    <row r="13" spans="1:9" ht="15.75" x14ac:dyDescent="0.25">
      <c r="A13" s="30">
        <v>3</v>
      </c>
      <c r="B13" s="30" t="s">
        <v>220</v>
      </c>
      <c r="C13" s="30">
        <v>120</v>
      </c>
      <c r="D13" s="30" t="s">
        <v>55</v>
      </c>
      <c r="E13" s="29"/>
      <c r="F13" s="29"/>
      <c r="G13" s="29"/>
      <c r="H13" s="29"/>
      <c r="I13" s="29"/>
    </row>
    <row r="14" spans="1:9" ht="15.75" x14ac:dyDescent="0.25">
      <c r="A14" s="30">
        <v>4</v>
      </c>
      <c r="B14" s="30" t="s">
        <v>221</v>
      </c>
      <c r="C14" s="30">
        <v>120</v>
      </c>
      <c r="D14" s="30" t="s">
        <v>55</v>
      </c>
      <c r="E14" s="29"/>
      <c r="F14" s="29"/>
      <c r="G14" s="29"/>
      <c r="H14" s="29"/>
      <c r="I14" s="29"/>
    </row>
    <row r="15" spans="1:9" ht="15.75" x14ac:dyDescent="0.25">
      <c r="A15" s="30">
        <v>5</v>
      </c>
      <c r="B15" s="30" t="s">
        <v>222</v>
      </c>
      <c r="C15" s="6">
        <v>120</v>
      </c>
      <c r="D15" s="6" t="s">
        <v>55</v>
      </c>
      <c r="E15" s="12"/>
      <c r="F15" s="13"/>
      <c r="G15" s="4">
        <f>ROUND(C15*E15,2)</f>
        <v>0</v>
      </c>
      <c r="H15" s="4">
        <f>ROUND(G15*F15,2)</f>
        <v>0</v>
      </c>
      <c r="I15" s="18">
        <f>ROUND(G15+H15,2)</f>
        <v>0</v>
      </c>
    </row>
    <row r="16" spans="1:9" ht="15.75" x14ac:dyDescent="0.25">
      <c r="A16" s="35" t="s">
        <v>32</v>
      </c>
      <c r="B16" s="36"/>
      <c r="C16" s="36"/>
      <c r="D16" s="36"/>
      <c r="E16" s="36"/>
      <c r="F16" s="37"/>
      <c r="G16" s="8">
        <f>SUM(G15:G15)</f>
        <v>0</v>
      </c>
      <c r="H16" s="8">
        <f>SUM(H15:H15)</f>
        <v>0</v>
      </c>
      <c r="I16" s="8">
        <f>SUM(I15:I15)</f>
        <v>0</v>
      </c>
    </row>
    <row r="17" spans="9:9" x14ac:dyDescent="0.25">
      <c r="I17" s="2">
        <f>G16+H16</f>
        <v>0</v>
      </c>
    </row>
  </sheetData>
  <sortState ref="B11:B15">
    <sortCondition ref="B11"/>
  </sortState>
  <mergeCells count="22">
    <mergeCell ref="A1:I1"/>
    <mergeCell ref="A2:I2"/>
    <mergeCell ref="A3:I3"/>
    <mergeCell ref="A4:I4"/>
    <mergeCell ref="A5:B5"/>
    <mergeCell ref="C5:I5"/>
    <mergeCell ref="A6:B6"/>
    <mergeCell ref="C6:I6"/>
    <mergeCell ref="A7:B7"/>
    <mergeCell ref="C7:I7"/>
    <mergeCell ref="A8:B8"/>
    <mergeCell ref="C8:I8"/>
    <mergeCell ref="G9:G10"/>
    <mergeCell ref="H9:H10"/>
    <mergeCell ref="I9:I10"/>
    <mergeCell ref="A16:F16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2"/>
  <sheetViews>
    <sheetView tabSelected="1" workbookViewId="0">
      <selection activeCell="B12" sqref="B12"/>
    </sheetView>
  </sheetViews>
  <sheetFormatPr defaultRowHeight="15" x14ac:dyDescent="0.25"/>
  <cols>
    <col min="1" max="1" width="8" customWidth="1"/>
    <col min="2" max="2" width="24.28515625" customWidth="1"/>
    <col min="3" max="4" width="11.5703125" customWidth="1"/>
    <col min="5" max="1025" width="8.7109375" customWidth="1"/>
  </cols>
  <sheetData>
    <row r="1" spans="1:4" ht="31.5" x14ac:dyDescent="0.25">
      <c r="A1" s="25" t="s">
        <v>0</v>
      </c>
      <c r="B1" s="25" t="s">
        <v>136</v>
      </c>
      <c r="C1" s="27" t="s">
        <v>69</v>
      </c>
      <c r="D1" s="27" t="s">
        <v>70</v>
      </c>
    </row>
    <row r="2" spans="1:4" ht="30.75" x14ac:dyDescent="0.25">
      <c r="A2" s="23" t="s">
        <v>60</v>
      </c>
      <c r="B2" s="24" t="s">
        <v>139</v>
      </c>
      <c r="C2" s="22">
        <f>suma</f>
        <v>0</v>
      </c>
      <c r="D2" s="21">
        <f>'Zadanie nr 1 '!I54</f>
        <v>0</v>
      </c>
    </row>
    <row r="3" spans="1:4" ht="15.75" x14ac:dyDescent="0.25">
      <c r="A3" s="23" t="s">
        <v>61</v>
      </c>
      <c r="B3" s="24" t="s">
        <v>129</v>
      </c>
      <c r="C3" s="21">
        <f>'Zadanie nr 2'!G22</f>
        <v>0</v>
      </c>
      <c r="D3" s="21">
        <f>'Zadanie nr 2'!I22</f>
        <v>0</v>
      </c>
    </row>
    <row r="4" spans="1:4" ht="15.75" x14ac:dyDescent="0.25">
      <c r="A4" s="23" t="s">
        <v>62</v>
      </c>
      <c r="B4" s="24" t="s">
        <v>130</v>
      </c>
      <c r="C4" s="21">
        <f>'Zadanie nr 3'!G25</f>
        <v>0</v>
      </c>
      <c r="D4" s="21">
        <f>'Zadanie nr 3'!I25</f>
        <v>0</v>
      </c>
    </row>
    <row r="5" spans="1:4" ht="30.75" x14ac:dyDescent="0.25">
      <c r="A5" s="23" t="s">
        <v>63</v>
      </c>
      <c r="B5" s="24" t="s">
        <v>131</v>
      </c>
      <c r="C5" s="21">
        <f>'Zadanie nr 4 '!G25</f>
        <v>0</v>
      </c>
      <c r="D5" s="21">
        <f>'Zadanie nr 4 '!I25</f>
        <v>0</v>
      </c>
    </row>
    <row r="6" spans="1:4" ht="15.75" x14ac:dyDescent="0.25">
      <c r="A6" s="23" t="s">
        <v>64</v>
      </c>
      <c r="B6" s="24" t="s">
        <v>132</v>
      </c>
      <c r="C6" s="21">
        <f>'Zadanie nr 5 '!G16</f>
        <v>0</v>
      </c>
      <c r="D6" s="21">
        <f>'Zadanie nr 5 '!I16</f>
        <v>0</v>
      </c>
    </row>
    <row r="7" spans="1:4" ht="30.75" x14ac:dyDescent="0.25">
      <c r="A7" s="23" t="s">
        <v>65</v>
      </c>
      <c r="B7" s="24" t="s">
        <v>137</v>
      </c>
      <c r="C7" s="21">
        <f>'Zadanie nr 6'!G93</f>
        <v>0</v>
      </c>
      <c r="D7" s="21">
        <f>'Zadanie nr 6'!I93</f>
        <v>0</v>
      </c>
    </row>
    <row r="8" spans="1:4" ht="15.75" x14ac:dyDescent="0.25">
      <c r="A8" s="23" t="s">
        <v>66</v>
      </c>
      <c r="B8" s="24" t="s">
        <v>133</v>
      </c>
      <c r="C8" s="21">
        <f>'Zadanie nr 7'!G16</f>
        <v>0</v>
      </c>
      <c r="D8" s="21">
        <f>'Zadanie nr 7'!I16</f>
        <v>0</v>
      </c>
    </row>
    <row r="9" spans="1:4" ht="15.75" x14ac:dyDescent="0.25">
      <c r="A9" s="23" t="s">
        <v>67</v>
      </c>
      <c r="B9" s="24" t="s">
        <v>134</v>
      </c>
      <c r="C9" s="22">
        <f>'Zadanie nr 8'!G22</f>
        <v>0</v>
      </c>
      <c r="D9" s="21">
        <f>'Zadanie nr 8'!I22</f>
        <v>0</v>
      </c>
    </row>
    <row r="10" spans="1:4" ht="15.75" x14ac:dyDescent="0.25">
      <c r="A10" s="23" t="s">
        <v>68</v>
      </c>
      <c r="B10" s="24" t="s">
        <v>135</v>
      </c>
      <c r="C10" s="22"/>
      <c r="D10" s="21"/>
    </row>
    <row r="11" spans="1:4" ht="30.75" x14ac:dyDescent="0.25">
      <c r="A11" s="23" t="s">
        <v>217</v>
      </c>
      <c r="B11" s="24" t="s">
        <v>247</v>
      </c>
      <c r="C11" s="22">
        <f>'Zadanie nr 9'!G12</f>
        <v>0</v>
      </c>
      <c r="D11" s="21">
        <f>'Zadanie nr 9'!I12</f>
        <v>0</v>
      </c>
    </row>
    <row r="12" spans="1:4" s="1" customFormat="1" ht="15.75" x14ac:dyDescent="0.25">
      <c r="A12" s="25" t="s">
        <v>36</v>
      </c>
      <c r="B12" s="25"/>
      <c r="C12" s="26">
        <f>SUM(C2:C11)</f>
        <v>0</v>
      </c>
      <c r="D12" s="26">
        <f>SUM(D2:D11)</f>
        <v>0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A11" sqref="A11:A21"/>
    </sheetView>
  </sheetViews>
  <sheetFormatPr defaultRowHeight="15" x14ac:dyDescent="0.25"/>
  <cols>
    <col min="1" max="1" width="3.42578125" customWidth="1"/>
    <col min="2" max="2" width="26.42578125" customWidth="1"/>
    <col min="3" max="3" width="6.28515625" customWidth="1"/>
    <col min="4" max="4" width="6" customWidth="1"/>
    <col min="5" max="5" width="10.85546875" customWidth="1"/>
    <col min="6" max="6" width="5.28515625" customWidth="1"/>
    <col min="7" max="7" width="10.7109375" customWidth="1"/>
    <col min="9" max="9" width="13.28515625" customWidth="1"/>
  </cols>
  <sheetData>
    <row r="1" spans="1:9" ht="14.45" customHeight="1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37.9" customHeight="1" x14ac:dyDescent="0.25">
      <c r="A4" s="45" t="s">
        <v>121</v>
      </c>
      <c r="B4" s="46"/>
      <c r="C4" s="46"/>
      <c r="D4" s="46"/>
      <c r="E4" s="46"/>
      <c r="F4" s="46"/>
      <c r="G4" s="46"/>
      <c r="H4" s="46"/>
      <c r="I4" s="47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29.45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31.5" x14ac:dyDescent="0.25">
      <c r="A11" s="9">
        <v>1</v>
      </c>
      <c r="B11" s="9" t="s">
        <v>73</v>
      </c>
      <c r="C11" s="9">
        <v>180</v>
      </c>
      <c r="D11" s="10" t="s">
        <v>7</v>
      </c>
      <c r="E11" s="14"/>
      <c r="F11" s="15"/>
      <c r="G11" s="16">
        <f>ROUND(C11*E11,2)</f>
        <v>0</v>
      </c>
      <c r="H11" s="16">
        <f>ROUND(G11*F11,2)</f>
        <v>0</v>
      </c>
      <c r="I11" s="19">
        <f>ROUND(G11+H11,2)</f>
        <v>0</v>
      </c>
    </row>
    <row r="12" spans="1:9" ht="31.5" x14ac:dyDescent="0.25">
      <c r="A12" s="9">
        <v>2</v>
      </c>
      <c r="B12" s="9" t="s">
        <v>162</v>
      </c>
      <c r="C12" s="9">
        <v>100</v>
      </c>
      <c r="D12" s="10" t="s">
        <v>7</v>
      </c>
      <c r="E12" s="14"/>
      <c r="F12" s="15"/>
      <c r="G12" s="16">
        <f t="shared" ref="G12:G21" si="0">ROUND(C12*E12,2)</f>
        <v>0</v>
      </c>
      <c r="H12" s="16">
        <f t="shared" ref="H12:H21" si="1">ROUND(G12*F12,2)</f>
        <v>0</v>
      </c>
      <c r="I12" s="19">
        <f t="shared" ref="I12:I21" si="2">ROUND(G12+H12,2)</f>
        <v>0</v>
      </c>
    </row>
    <row r="13" spans="1:9" ht="31.5" x14ac:dyDescent="0.25">
      <c r="A13" s="9">
        <v>3</v>
      </c>
      <c r="B13" s="9" t="s">
        <v>74</v>
      </c>
      <c r="C13" s="17">
        <v>150</v>
      </c>
      <c r="D13" s="10" t="s">
        <v>7</v>
      </c>
      <c r="E13" s="14"/>
      <c r="F13" s="15"/>
      <c r="G13" s="16">
        <f t="shared" si="0"/>
        <v>0</v>
      </c>
      <c r="H13" s="16">
        <f t="shared" si="1"/>
        <v>0</v>
      </c>
      <c r="I13" s="19">
        <f t="shared" si="2"/>
        <v>0</v>
      </c>
    </row>
    <row r="14" spans="1:9" ht="31.5" x14ac:dyDescent="0.25">
      <c r="A14" s="9">
        <v>4</v>
      </c>
      <c r="B14" s="9" t="s">
        <v>76</v>
      </c>
      <c r="C14" s="17">
        <v>130</v>
      </c>
      <c r="D14" s="10" t="s">
        <v>7</v>
      </c>
      <c r="E14" s="14"/>
      <c r="F14" s="15"/>
      <c r="G14" s="16">
        <f t="shared" si="0"/>
        <v>0</v>
      </c>
      <c r="H14" s="16">
        <f t="shared" si="1"/>
        <v>0</v>
      </c>
      <c r="I14" s="19">
        <f t="shared" si="2"/>
        <v>0</v>
      </c>
    </row>
    <row r="15" spans="1:9" ht="31.5" x14ac:dyDescent="0.25">
      <c r="A15" s="9">
        <v>5</v>
      </c>
      <c r="B15" s="9" t="s">
        <v>78</v>
      </c>
      <c r="C15" s="17">
        <v>180</v>
      </c>
      <c r="D15" s="10" t="s">
        <v>7</v>
      </c>
      <c r="E15" s="14"/>
      <c r="F15" s="15"/>
      <c r="G15" s="16">
        <f t="shared" si="0"/>
        <v>0</v>
      </c>
      <c r="H15" s="16">
        <f t="shared" si="1"/>
        <v>0</v>
      </c>
      <c r="I15" s="19">
        <f t="shared" si="2"/>
        <v>0</v>
      </c>
    </row>
    <row r="16" spans="1:9" ht="31.5" x14ac:dyDescent="0.25">
      <c r="A16" s="9">
        <v>6</v>
      </c>
      <c r="B16" s="9" t="s">
        <v>161</v>
      </c>
      <c r="C16" s="17">
        <v>140</v>
      </c>
      <c r="D16" s="10" t="s">
        <v>7</v>
      </c>
      <c r="E16" s="14"/>
      <c r="F16" s="15"/>
      <c r="G16" s="16">
        <f t="shared" si="0"/>
        <v>0</v>
      </c>
      <c r="H16" s="16">
        <f t="shared" si="1"/>
        <v>0</v>
      </c>
      <c r="I16" s="19">
        <f t="shared" si="2"/>
        <v>0</v>
      </c>
    </row>
    <row r="17" spans="1:9" ht="31.5" x14ac:dyDescent="0.25">
      <c r="A17" s="9">
        <v>7</v>
      </c>
      <c r="B17" s="9" t="s">
        <v>77</v>
      </c>
      <c r="C17" s="17">
        <v>200</v>
      </c>
      <c r="D17" s="10" t="s">
        <v>7</v>
      </c>
      <c r="E17" s="14"/>
      <c r="F17" s="15"/>
      <c r="G17" s="16">
        <f t="shared" si="0"/>
        <v>0</v>
      </c>
      <c r="H17" s="16">
        <f t="shared" si="1"/>
        <v>0</v>
      </c>
      <c r="I17" s="19">
        <f t="shared" si="2"/>
        <v>0</v>
      </c>
    </row>
    <row r="18" spans="1:9" ht="31.5" x14ac:dyDescent="0.25">
      <c r="A18" s="9">
        <v>8</v>
      </c>
      <c r="B18" s="9" t="s">
        <v>75</v>
      </c>
      <c r="C18" s="17">
        <v>100</v>
      </c>
      <c r="D18" s="10" t="s">
        <v>7</v>
      </c>
      <c r="E18" s="14"/>
      <c r="F18" s="15"/>
      <c r="G18" s="16">
        <f t="shared" si="0"/>
        <v>0</v>
      </c>
      <c r="H18" s="16">
        <f t="shared" si="1"/>
        <v>0</v>
      </c>
      <c r="I18" s="19">
        <f t="shared" si="2"/>
        <v>0</v>
      </c>
    </row>
    <row r="19" spans="1:9" ht="31.5" x14ac:dyDescent="0.25">
      <c r="A19" s="9">
        <v>9</v>
      </c>
      <c r="B19" s="9" t="s">
        <v>243</v>
      </c>
      <c r="C19" s="17">
        <v>400</v>
      </c>
      <c r="D19" s="10" t="s">
        <v>7</v>
      </c>
      <c r="E19" s="14"/>
      <c r="F19" s="15"/>
      <c r="G19" s="16">
        <f t="shared" si="0"/>
        <v>0</v>
      </c>
      <c r="H19" s="16">
        <f t="shared" si="1"/>
        <v>0</v>
      </c>
      <c r="I19" s="19">
        <f t="shared" si="2"/>
        <v>0</v>
      </c>
    </row>
    <row r="20" spans="1:9" ht="31.5" x14ac:dyDescent="0.25">
      <c r="A20" s="9">
        <v>10</v>
      </c>
      <c r="B20" s="9" t="s">
        <v>144</v>
      </c>
      <c r="C20" s="17">
        <v>1100</v>
      </c>
      <c r="D20" s="10" t="s">
        <v>7</v>
      </c>
      <c r="E20" s="14"/>
      <c r="F20" s="15"/>
      <c r="G20" s="16">
        <f t="shared" si="0"/>
        <v>0</v>
      </c>
      <c r="H20" s="16">
        <f t="shared" si="1"/>
        <v>0</v>
      </c>
      <c r="I20" s="19">
        <f t="shared" si="2"/>
        <v>0</v>
      </c>
    </row>
    <row r="21" spans="1:9" ht="31.5" x14ac:dyDescent="0.25">
      <c r="A21" s="9">
        <v>11</v>
      </c>
      <c r="B21" s="9" t="s">
        <v>145</v>
      </c>
      <c r="C21" s="17">
        <v>150</v>
      </c>
      <c r="D21" s="10" t="s">
        <v>7</v>
      </c>
      <c r="E21" s="14"/>
      <c r="F21" s="15"/>
      <c r="G21" s="16">
        <f t="shared" si="0"/>
        <v>0</v>
      </c>
      <c r="H21" s="16">
        <f t="shared" si="1"/>
        <v>0</v>
      </c>
      <c r="I21" s="19">
        <f t="shared" si="2"/>
        <v>0</v>
      </c>
    </row>
    <row r="22" spans="1:9" ht="15.75" x14ac:dyDescent="0.25">
      <c r="A22" s="35" t="s">
        <v>32</v>
      </c>
      <c r="B22" s="36"/>
      <c r="C22" s="36"/>
      <c r="D22" s="36"/>
      <c r="E22" s="36"/>
      <c r="F22" s="37"/>
      <c r="G22" s="8">
        <f>SUM(G11:G21)</f>
        <v>0</v>
      </c>
      <c r="H22" s="8">
        <f>SUM(H11:H21)</f>
        <v>0</v>
      </c>
      <c r="I22" s="8">
        <f>SUM(I11:I21)</f>
        <v>0</v>
      </c>
    </row>
    <row r="23" spans="1:9" x14ac:dyDescent="0.25">
      <c r="I23" s="2">
        <f>G22+H22</f>
        <v>0</v>
      </c>
    </row>
  </sheetData>
  <sortState ref="B11:B21">
    <sortCondition ref="B11"/>
  </sortState>
  <mergeCells count="22">
    <mergeCell ref="G9:G10"/>
    <mergeCell ref="H9:H10"/>
    <mergeCell ref="I9:I10"/>
    <mergeCell ref="A22:F22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opLeftCell="A7" workbookViewId="0">
      <selection activeCell="A25" sqref="A25:F25"/>
    </sheetView>
  </sheetViews>
  <sheetFormatPr defaultRowHeight="15" x14ac:dyDescent="0.25"/>
  <cols>
    <col min="1" max="1" width="5" customWidth="1"/>
    <col min="2" max="2" width="18.28515625" customWidth="1"/>
    <col min="3" max="3" width="7.5703125" customWidth="1"/>
    <col min="4" max="4" width="6.28515625" customWidth="1"/>
    <col min="5" max="5" width="11.7109375" customWidth="1"/>
    <col min="6" max="6" width="5.7109375" customWidth="1"/>
    <col min="7" max="7" width="11.28515625" customWidth="1"/>
    <col min="9" max="9" width="11.28515625" customWidth="1"/>
  </cols>
  <sheetData>
    <row r="1" spans="1:9" ht="14.45" customHeight="1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30.6" customHeight="1" x14ac:dyDescent="0.25">
      <c r="A4" s="45" t="s">
        <v>120</v>
      </c>
      <c r="B4" s="46"/>
      <c r="C4" s="46"/>
      <c r="D4" s="46"/>
      <c r="E4" s="46"/>
      <c r="F4" s="46"/>
      <c r="G4" s="46"/>
      <c r="H4" s="46"/>
      <c r="I4" s="47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48" t="s">
        <v>37</v>
      </c>
    </row>
    <row r="10" spans="1:9" ht="29.45" customHeight="1" x14ac:dyDescent="0.25">
      <c r="A10" s="34"/>
      <c r="B10" s="34"/>
      <c r="C10" s="34"/>
      <c r="D10" s="34"/>
      <c r="E10" s="34"/>
      <c r="F10" s="34"/>
      <c r="G10" s="34"/>
      <c r="H10" s="34"/>
      <c r="I10" s="48"/>
    </row>
    <row r="11" spans="1:9" ht="31.5" x14ac:dyDescent="0.25">
      <c r="A11" s="3">
        <v>1</v>
      </c>
      <c r="B11" s="3" t="s">
        <v>171</v>
      </c>
      <c r="C11" s="3">
        <v>150</v>
      </c>
      <c r="D11" s="6" t="s">
        <v>5</v>
      </c>
      <c r="E11" s="12"/>
      <c r="F11" s="13"/>
      <c r="G11" s="4">
        <f t="shared" ref="G11:G24" si="0">ROUND(C11*E11,2)</f>
        <v>0</v>
      </c>
      <c r="H11" s="4">
        <f t="shared" ref="H11:H24" si="1">ROUND(G11*F11,2)</f>
        <v>0</v>
      </c>
      <c r="I11" s="18">
        <f t="shared" ref="I11:I24" si="2">ROUND(G11+H11,2)</f>
        <v>0</v>
      </c>
    </row>
    <row r="12" spans="1:9" ht="31.5" x14ac:dyDescent="0.25">
      <c r="A12" s="3">
        <v>2</v>
      </c>
      <c r="B12" s="3" t="s">
        <v>33</v>
      </c>
      <c r="C12" s="5">
        <v>2500</v>
      </c>
      <c r="D12" s="6" t="s">
        <v>5</v>
      </c>
      <c r="E12" s="12"/>
      <c r="F12" s="13"/>
      <c r="G12" s="4">
        <f t="shared" si="0"/>
        <v>0</v>
      </c>
      <c r="H12" s="4">
        <f t="shared" si="1"/>
        <v>0</v>
      </c>
      <c r="I12" s="18">
        <f t="shared" si="2"/>
        <v>0</v>
      </c>
    </row>
    <row r="13" spans="1:9" ht="31.5" x14ac:dyDescent="0.25">
      <c r="A13" s="3">
        <v>3</v>
      </c>
      <c r="B13" s="3" t="s">
        <v>163</v>
      </c>
      <c r="C13" s="5">
        <v>2300</v>
      </c>
      <c r="D13" s="6" t="s">
        <v>5</v>
      </c>
      <c r="E13" s="12"/>
      <c r="F13" s="13"/>
      <c r="G13" s="4">
        <f t="shared" si="0"/>
        <v>0</v>
      </c>
      <c r="H13" s="4">
        <f t="shared" si="1"/>
        <v>0</v>
      </c>
      <c r="I13" s="18">
        <f t="shared" si="2"/>
        <v>0</v>
      </c>
    </row>
    <row r="14" spans="1:9" ht="31.5" x14ac:dyDescent="0.25">
      <c r="A14" s="3">
        <v>4</v>
      </c>
      <c r="B14" s="3" t="s">
        <v>168</v>
      </c>
      <c r="C14" s="5">
        <v>1200</v>
      </c>
      <c r="D14" s="6" t="s">
        <v>5</v>
      </c>
      <c r="E14" s="12"/>
      <c r="F14" s="13"/>
      <c r="G14" s="4">
        <f t="shared" si="0"/>
        <v>0</v>
      </c>
      <c r="H14" s="4">
        <f t="shared" si="1"/>
        <v>0</v>
      </c>
      <c r="I14" s="18">
        <f t="shared" si="2"/>
        <v>0</v>
      </c>
    </row>
    <row r="15" spans="1:9" ht="31.5" x14ac:dyDescent="0.25">
      <c r="A15" s="3">
        <v>5</v>
      </c>
      <c r="B15" s="3" t="s">
        <v>164</v>
      </c>
      <c r="C15" s="5">
        <v>50</v>
      </c>
      <c r="D15" s="6" t="s">
        <v>5</v>
      </c>
      <c r="E15" s="12"/>
      <c r="F15" s="13"/>
      <c r="G15" s="4">
        <f t="shared" si="0"/>
        <v>0</v>
      </c>
      <c r="H15" s="4">
        <f t="shared" si="1"/>
        <v>0</v>
      </c>
      <c r="I15" s="18">
        <f t="shared" si="2"/>
        <v>0</v>
      </c>
    </row>
    <row r="16" spans="1:9" ht="31.5" x14ac:dyDescent="0.25">
      <c r="A16" s="3">
        <v>6</v>
      </c>
      <c r="B16" s="3" t="s">
        <v>169</v>
      </c>
      <c r="C16" s="5">
        <v>400</v>
      </c>
      <c r="D16" s="6" t="s">
        <v>5</v>
      </c>
      <c r="E16" s="12"/>
      <c r="F16" s="13"/>
      <c r="G16" s="4">
        <f t="shared" si="0"/>
        <v>0</v>
      </c>
      <c r="H16" s="4">
        <f t="shared" si="1"/>
        <v>0</v>
      </c>
      <c r="I16" s="18">
        <f t="shared" si="2"/>
        <v>0</v>
      </c>
    </row>
    <row r="17" spans="1:9" ht="15.75" x14ac:dyDescent="0.25">
      <c r="A17" s="3">
        <v>7</v>
      </c>
      <c r="B17" s="3" t="s">
        <v>34</v>
      </c>
      <c r="C17" s="5">
        <v>2000</v>
      </c>
      <c r="D17" s="6" t="s">
        <v>5</v>
      </c>
      <c r="E17" s="12"/>
      <c r="F17" s="13"/>
      <c r="G17" s="4">
        <f t="shared" si="0"/>
        <v>0</v>
      </c>
      <c r="H17" s="4">
        <f t="shared" si="1"/>
        <v>0</v>
      </c>
      <c r="I17" s="18">
        <f t="shared" si="2"/>
        <v>0</v>
      </c>
    </row>
    <row r="18" spans="1:9" ht="31.5" x14ac:dyDescent="0.25">
      <c r="A18" s="3">
        <v>8</v>
      </c>
      <c r="B18" s="3" t="s">
        <v>166</v>
      </c>
      <c r="C18" s="5">
        <v>600</v>
      </c>
      <c r="D18" s="6" t="s">
        <v>5</v>
      </c>
      <c r="E18" s="12"/>
      <c r="F18" s="13"/>
      <c r="G18" s="4">
        <f t="shared" si="0"/>
        <v>0</v>
      </c>
      <c r="H18" s="4">
        <f t="shared" si="1"/>
        <v>0</v>
      </c>
      <c r="I18" s="18">
        <f t="shared" si="2"/>
        <v>0</v>
      </c>
    </row>
    <row r="19" spans="1:9" ht="31.5" x14ac:dyDescent="0.25">
      <c r="A19" s="3">
        <v>9</v>
      </c>
      <c r="B19" s="3" t="s">
        <v>165</v>
      </c>
      <c r="C19" s="5">
        <v>1200</v>
      </c>
      <c r="D19" s="6" t="s">
        <v>5</v>
      </c>
      <c r="E19" s="12"/>
      <c r="F19" s="13"/>
      <c r="G19" s="4">
        <f t="shared" si="0"/>
        <v>0</v>
      </c>
      <c r="H19" s="4">
        <f t="shared" si="1"/>
        <v>0</v>
      </c>
      <c r="I19" s="18">
        <f t="shared" si="2"/>
        <v>0</v>
      </c>
    </row>
    <row r="20" spans="1:9" ht="31.5" x14ac:dyDescent="0.25">
      <c r="A20" s="3">
        <v>10</v>
      </c>
      <c r="B20" s="3" t="s">
        <v>167</v>
      </c>
      <c r="C20" s="5">
        <v>600</v>
      </c>
      <c r="D20" s="6" t="s">
        <v>5</v>
      </c>
      <c r="E20" s="12"/>
      <c r="F20" s="13"/>
      <c r="G20" s="4">
        <f t="shared" si="0"/>
        <v>0</v>
      </c>
      <c r="H20" s="4">
        <f t="shared" si="1"/>
        <v>0</v>
      </c>
      <c r="I20" s="18">
        <f t="shared" si="2"/>
        <v>0</v>
      </c>
    </row>
    <row r="21" spans="1:9" ht="31.5" x14ac:dyDescent="0.25">
      <c r="A21" s="3">
        <v>11</v>
      </c>
      <c r="B21" s="3" t="s">
        <v>244</v>
      </c>
      <c r="C21" s="5">
        <v>600</v>
      </c>
      <c r="D21" s="6" t="s">
        <v>5</v>
      </c>
      <c r="E21" s="12"/>
      <c r="F21" s="13"/>
      <c r="G21" s="4">
        <f t="shared" si="0"/>
        <v>0</v>
      </c>
      <c r="H21" s="4">
        <f t="shared" si="1"/>
        <v>0</v>
      </c>
      <c r="I21" s="18">
        <f t="shared" si="2"/>
        <v>0</v>
      </c>
    </row>
    <row r="22" spans="1:9" ht="15.75" x14ac:dyDescent="0.25">
      <c r="A22" s="3">
        <v>12</v>
      </c>
      <c r="B22" s="3" t="s">
        <v>35</v>
      </c>
      <c r="C22" s="5">
        <v>300</v>
      </c>
      <c r="D22" s="6" t="s">
        <v>5</v>
      </c>
      <c r="E22" s="12"/>
      <c r="F22" s="13"/>
      <c r="G22" s="4">
        <f t="shared" si="0"/>
        <v>0</v>
      </c>
      <c r="H22" s="4">
        <f t="shared" si="1"/>
        <v>0</v>
      </c>
      <c r="I22" s="18">
        <f t="shared" si="2"/>
        <v>0</v>
      </c>
    </row>
    <row r="23" spans="1:9" ht="15.75" x14ac:dyDescent="0.25">
      <c r="A23" s="3">
        <v>13</v>
      </c>
      <c r="B23" s="3" t="s">
        <v>170</v>
      </c>
      <c r="C23" s="7">
        <v>150</v>
      </c>
      <c r="D23" s="6" t="s">
        <v>5</v>
      </c>
      <c r="E23" s="12"/>
      <c r="F23" s="13"/>
      <c r="G23" s="4">
        <f t="shared" si="0"/>
        <v>0</v>
      </c>
      <c r="H23" s="4">
        <f t="shared" si="1"/>
        <v>0</v>
      </c>
      <c r="I23" s="18">
        <f t="shared" si="2"/>
        <v>0</v>
      </c>
    </row>
    <row r="24" spans="1:9" ht="31.5" x14ac:dyDescent="0.25">
      <c r="A24" s="3">
        <v>14</v>
      </c>
      <c r="B24" s="3" t="s">
        <v>245</v>
      </c>
      <c r="C24" s="5">
        <v>1200</v>
      </c>
      <c r="D24" s="6" t="s">
        <v>5</v>
      </c>
      <c r="E24" s="12"/>
      <c r="F24" s="13"/>
      <c r="G24" s="4">
        <f t="shared" si="0"/>
        <v>0</v>
      </c>
      <c r="H24" s="4">
        <f t="shared" si="1"/>
        <v>0</v>
      </c>
      <c r="I24" s="18">
        <f t="shared" si="2"/>
        <v>0</v>
      </c>
    </row>
    <row r="25" spans="1:9" ht="15.75" x14ac:dyDescent="0.25">
      <c r="A25" s="35" t="s">
        <v>32</v>
      </c>
      <c r="B25" s="36"/>
      <c r="C25" s="36"/>
      <c r="D25" s="36"/>
      <c r="E25" s="36"/>
      <c r="F25" s="37"/>
      <c r="G25" s="8">
        <f>SUM(G11:G24)</f>
        <v>0</v>
      </c>
      <c r="H25" s="8">
        <f>SUM(H11:H24)</f>
        <v>0</v>
      </c>
      <c r="I25" s="8">
        <f>SUM(I11:I24)</f>
        <v>0</v>
      </c>
    </row>
    <row r="26" spans="1:9" x14ac:dyDescent="0.25">
      <c r="I26" s="2">
        <f>G25+H25</f>
        <v>0</v>
      </c>
    </row>
  </sheetData>
  <sortState ref="B11:B24">
    <sortCondition ref="B11"/>
  </sortState>
  <mergeCells count="22">
    <mergeCell ref="G9:G10"/>
    <mergeCell ref="H9:H10"/>
    <mergeCell ref="I9:I10"/>
    <mergeCell ref="A25:F25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6"/>
  <sheetViews>
    <sheetView topLeftCell="A16" workbookViewId="0">
      <selection sqref="A1:I1"/>
    </sheetView>
  </sheetViews>
  <sheetFormatPr defaultRowHeight="15" x14ac:dyDescent="0.25"/>
  <cols>
    <col min="1" max="1" width="5.28515625" customWidth="1"/>
    <col min="2" max="2" width="17.5703125" customWidth="1"/>
    <col min="3" max="3" width="6.5703125" customWidth="1"/>
    <col min="4" max="4" width="6.28515625" customWidth="1"/>
    <col min="5" max="5" width="11.7109375" customWidth="1"/>
    <col min="7" max="7" width="11" customWidth="1"/>
    <col min="9" max="9" width="13" customWidth="1"/>
  </cols>
  <sheetData>
    <row r="1" spans="1:9" ht="14.45" customHeight="1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40" t="s">
        <v>123</v>
      </c>
      <c r="B4" s="41"/>
      <c r="C4" s="41"/>
      <c r="D4" s="41"/>
      <c r="E4" s="41"/>
      <c r="F4" s="41"/>
      <c r="G4" s="41"/>
      <c r="H4" s="41"/>
      <c r="I4" s="42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32.450000000000003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">
        <v>1</v>
      </c>
      <c r="B11" s="3" t="s">
        <v>173</v>
      </c>
      <c r="C11" s="5">
        <v>15</v>
      </c>
      <c r="D11" s="6" t="s">
        <v>7</v>
      </c>
      <c r="E11" s="12"/>
      <c r="F11" s="13"/>
      <c r="G11" s="4">
        <f t="shared" ref="G11:G24" si="0">ROUND(C11*E11,2)</f>
        <v>0</v>
      </c>
      <c r="H11" s="4">
        <f t="shared" ref="H11:H24" si="1">ROUND(G11*F11,2)</f>
        <v>0</v>
      </c>
      <c r="I11" s="20">
        <f t="shared" ref="I11:I24" si="2">ROUND(G11+H11,2)</f>
        <v>0</v>
      </c>
    </row>
    <row r="12" spans="1:9" ht="31.5" x14ac:dyDescent="0.25">
      <c r="A12" s="3">
        <v>2</v>
      </c>
      <c r="B12" s="3" t="s">
        <v>175</v>
      </c>
      <c r="C12" s="5">
        <v>50</v>
      </c>
      <c r="D12" s="6" t="s">
        <v>7</v>
      </c>
      <c r="E12" s="12"/>
      <c r="F12" s="13"/>
      <c r="G12" s="4">
        <f t="shared" si="0"/>
        <v>0</v>
      </c>
      <c r="H12" s="4">
        <f t="shared" si="1"/>
        <v>0</v>
      </c>
      <c r="I12" s="20">
        <f t="shared" si="2"/>
        <v>0</v>
      </c>
    </row>
    <row r="13" spans="1:9" ht="94.5" x14ac:dyDescent="0.25">
      <c r="A13" s="3">
        <v>3</v>
      </c>
      <c r="B13" s="3" t="s">
        <v>84</v>
      </c>
      <c r="C13" s="5">
        <v>30</v>
      </c>
      <c r="D13" s="6" t="s">
        <v>7</v>
      </c>
      <c r="E13" s="12"/>
      <c r="F13" s="13"/>
      <c r="G13" s="4">
        <f t="shared" si="0"/>
        <v>0</v>
      </c>
      <c r="H13" s="4">
        <f t="shared" si="1"/>
        <v>0</v>
      </c>
      <c r="I13" s="20">
        <f t="shared" si="2"/>
        <v>0</v>
      </c>
    </row>
    <row r="14" spans="1:9" ht="63" x14ac:dyDescent="0.25">
      <c r="A14" s="3">
        <v>4</v>
      </c>
      <c r="B14" s="3" t="s">
        <v>85</v>
      </c>
      <c r="C14" s="5">
        <v>30</v>
      </c>
      <c r="D14" s="6" t="s">
        <v>7</v>
      </c>
      <c r="E14" s="12"/>
      <c r="F14" s="13"/>
      <c r="G14" s="4">
        <f t="shared" si="0"/>
        <v>0</v>
      </c>
      <c r="H14" s="4">
        <f t="shared" si="1"/>
        <v>0</v>
      </c>
      <c r="I14" s="20">
        <f t="shared" si="2"/>
        <v>0</v>
      </c>
    </row>
    <row r="15" spans="1:9" ht="110.25" x14ac:dyDescent="0.25">
      <c r="A15" s="3">
        <v>5</v>
      </c>
      <c r="B15" s="3" t="s">
        <v>86</v>
      </c>
      <c r="C15" s="5">
        <v>50</v>
      </c>
      <c r="D15" s="6" t="s">
        <v>7</v>
      </c>
      <c r="E15" s="12"/>
      <c r="F15" s="13"/>
      <c r="G15" s="4">
        <f t="shared" si="0"/>
        <v>0</v>
      </c>
      <c r="H15" s="4">
        <f t="shared" si="1"/>
        <v>0</v>
      </c>
      <c r="I15" s="20">
        <f t="shared" si="2"/>
        <v>0</v>
      </c>
    </row>
    <row r="16" spans="1:9" ht="63" x14ac:dyDescent="0.25">
      <c r="A16" s="3">
        <v>6</v>
      </c>
      <c r="B16" s="3" t="s">
        <v>87</v>
      </c>
      <c r="C16" s="7">
        <v>30</v>
      </c>
      <c r="D16" s="6" t="s">
        <v>7</v>
      </c>
      <c r="E16" s="12"/>
      <c r="F16" s="13"/>
      <c r="G16" s="4">
        <f t="shared" si="0"/>
        <v>0</v>
      </c>
      <c r="H16" s="4">
        <f t="shared" si="1"/>
        <v>0</v>
      </c>
      <c r="I16" s="20">
        <f t="shared" si="2"/>
        <v>0</v>
      </c>
    </row>
    <row r="17" spans="1:9" ht="31.5" x14ac:dyDescent="0.25">
      <c r="A17" s="3">
        <v>7</v>
      </c>
      <c r="B17" s="3" t="s">
        <v>90</v>
      </c>
      <c r="C17" s="5">
        <v>700</v>
      </c>
      <c r="D17" s="6" t="s">
        <v>7</v>
      </c>
      <c r="E17" s="12"/>
      <c r="F17" s="13"/>
      <c r="G17" s="4">
        <f t="shared" si="0"/>
        <v>0</v>
      </c>
      <c r="H17" s="4">
        <f t="shared" si="1"/>
        <v>0</v>
      </c>
      <c r="I17" s="20">
        <f t="shared" si="2"/>
        <v>0</v>
      </c>
    </row>
    <row r="18" spans="1:9" ht="78.75" x14ac:dyDescent="0.25">
      <c r="A18" s="3">
        <v>8</v>
      </c>
      <c r="B18" s="3" t="s">
        <v>172</v>
      </c>
      <c r="C18" s="5">
        <v>150</v>
      </c>
      <c r="D18" s="6" t="s">
        <v>7</v>
      </c>
      <c r="E18" s="12"/>
      <c r="F18" s="13"/>
      <c r="G18" s="4">
        <f t="shared" si="0"/>
        <v>0</v>
      </c>
      <c r="H18" s="4">
        <f t="shared" si="1"/>
        <v>0</v>
      </c>
      <c r="I18" s="20">
        <f t="shared" si="2"/>
        <v>0</v>
      </c>
    </row>
    <row r="19" spans="1:9" ht="63" x14ac:dyDescent="0.25">
      <c r="A19" s="3">
        <v>9</v>
      </c>
      <c r="B19" s="3" t="s">
        <v>88</v>
      </c>
      <c r="C19" s="5">
        <v>30</v>
      </c>
      <c r="D19" s="6" t="s">
        <v>7</v>
      </c>
      <c r="E19" s="12"/>
      <c r="F19" s="13"/>
      <c r="G19" s="4">
        <f t="shared" si="0"/>
        <v>0</v>
      </c>
      <c r="H19" s="4">
        <f t="shared" si="1"/>
        <v>0</v>
      </c>
      <c r="I19" s="20">
        <f t="shared" si="2"/>
        <v>0</v>
      </c>
    </row>
    <row r="20" spans="1:9" ht="31.5" x14ac:dyDescent="0.25">
      <c r="A20" s="3">
        <v>10</v>
      </c>
      <c r="B20" s="3" t="s">
        <v>237</v>
      </c>
      <c r="C20" s="5">
        <v>270</v>
      </c>
      <c r="D20" s="6" t="s">
        <v>7</v>
      </c>
      <c r="E20" s="12"/>
      <c r="F20" s="13"/>
      <c r="G20" s="4">
        <f t="shared" si="0"/>
        <v>0</v>
      </c>
      <c r="H20" s="4">
        <f t="shared" si="1"/>
        <v>0</v>
      </c>
      <c r="I20" s="20">
        <f t="shared" si="2"/>
        <v>0</v>
      </c>
    </row>
    <row r="21" spans="1:9" ht="15.75" x14ac:dyDescent="0.25">
      <c r="A21" s="3">
        <v>11</v>
      </c>
      <c r="B21" s="3" t="s">
        <v>91</v>
      </c>
      <c r="C21" s="5">
        <v>350</v>
      </c>
      <c r="D21" s="6" t="s">
        <v>7</v>
      </c>
      <c r="E21" s="12"/>
      <c r="F21" s="13"/>
      <c r="G21" s="4">
        <f t="shared" si="0"/>
        <v>0</v>
      </c>
      <c r="H21" s="4">
        <f t="shared" si="1"/>
        <v>0</v>
      </c>
      <c r="I21" s="20">
        <f t="shared" si="2"/>
        <v>0</v>
      </c>
    </row>
    <row r="22" spans="1:9" ht="31.5" x14ac:dyDescent="0.25">
      <c r="A22" s="3">
        <v>12</v>
      </c>
      <c r="B22" s="3" t="s">
        <v>146</v>
      </c>
      <c r="C22" s="5">
        <v>600</v>
      </c>
      <c r="D22" s="6" t="s">
        <v>7</v>
      </c>
      <c r="E22" s="12"/>
      <c r="F22" s="13"/>
      <c r="G22" s="4">
        <f t="shared" si="0"/>
        <v>0</v>
      </c>
      <c r="H22" s="4">
        <f t="shared" si="1"/>
        <v>0</v>
      </c>
      <c r="I22" s="20">
        <f t="shared" si="2"/>
        <v>0</v>
      </c>
    </row>
    <row r="23" spans="1:9" ht="63" x14ac:dyDescent="0.25">
      <c r="A23" s="3">
        <v>13</v>
      </c>
      <c r="B23" s="3" t="s">
        <v>89</v>
      </c>
      <c r="C23" s="5">
        <v>30</v>
      </c>
      <c r="D23" s="6" t="s">
        <v>7</v>
      </c>
      <c r="E23" s="12"/>
      <c r="F23" s="13"/>
      <c r="G23" s="4">
        <f t="shared" si="0"/>
        <v>0</v>
      </c>
      <c r="H23" s="4">
        <f t="shared" si="1"/>
        <v>0</v>
      </c>
      <c r="I23" s="20">
        <f t="shared" si="2"/>
        <v>0</v>
      </c>
    </row>
    <row r="24" spans="1:9" ht="31.5" x14ac:dyDescent="0.25">
      <c r="A24" s="3">
        <v>14</v>
      </c>
      <c r="B24" s="3" t="s">
        <v>174</v>
      </c>
      <c r="C24" s="5">
        <v>50</v>
      </c>
      <c r="D24" s="6" t="s">
        <v>7</v>
      </c>
      <c r="E24" s="12"/>
      <c r="F24" s="13"/>
      <c r="G24" s="4">
        <f t="shared" si="0"/>
        <v>0</v>
      </c>
      <c r="H24" s="4">
        <f t="shared" si="1"/>
        <v>0</v>
      </c>
      <c r="I24" s="20">
        <f t="shared" si="2"/>
        <v>0</v>
      </c>
    </row>
    <row r="25" spans="1:9" ht="15.75" x14ac:dyDescent="0.25">
      <c r="A25" s="35" t="s">
        <v>32</v>
      </c>
      <c r="B25" s="36"/>
      <c r="C25" s="36"/>
      <c r="D25" s="36"/>
      <c r="E25" s="36"/>
      <c r="F25" s="37"/>
      <c r="G25" s="8">
        <f>SUM(G11:G24)</f>
        <v>0</v>
      </c>
      <c r="H25" s="8">
        <f>SUM(H11:H24)</f>
        <v>0</v>
      </c>
      <c r="I25" s="8">
        <f>SUM(I11:I24)</f>
        <v>0</v>
      </c>
    </row>
    <row r="26" spans="1:9" x14ac:dyDescent="0.25">
      <c r="I26" s="2">
        <f>G25+H25</f>
        <v>0</v>
      </c>
    </row>
  </sheetData>
  <sortState ref="B11:B24">
    <sortCondition ref="B11"/>
  </sortState>
  <mergeCells count="22">
    <mergeCell ref="G9:G10"/>
    <mergeCell ref="H9:H10"/>
    <mergeCell ref="I9:I10"/>
    <mergeCell ref="A25:F25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C12" sqref="C12"/>
    </sheetView>
  </sheetViews>
  <sheetFormatPr defaultRowHeight="15" x14ac:dyDescent="0.25"/>
  <cols>
    <col min="1" max="1" width="4.85546875" customWidth="1"/>
    <col min="2" max="2" width="26.28515625" customWidth="1"/>
    <col min="3" max="3" width="6.28515625" customWidth="1"/>
    <col min="4" max="4" width="5.5703125" customWidth="1"/>
    <col min="5" max="5" width="10.85546875" customWidth="1"/>
    <col min="6" max="6" width="5.7109375" customWidth="1"/>
    <col min="7" max="7" width="10.140625" customWidth="1"/>
    <col min="9" max="9" width="9.85546875" customWidth="1"/>
  </cols>
  <sheetData>
    <row r="1" spans="1:9" ht="14.45" customHeight="1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27.6" customHeight="1" x14ac:dyDescent="0.25">
      <c r="A4" s="45" t="s">
        <v>124</v>
      </c>
      <c r="B4" s="46"/>
      <c r="C4" s="46"/>
      <c r="D4" s="46"/>
      <c r="E4" s="46"/>
      <c r="F4" s="46"/>
      <c r="G4" s="46"/>
      <c r="H4" s="46"/>
      <c r="I4" s="47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32.450000000000003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">
        <v>1</v>
      </c>
      <c r="B11" s="3" t="s">
        <v>148</v>
      </c>
      <c r="C11" s="3">
        <v>300</v>
      </c>
      <c r="D11" s="6" t="s">
        <v>7</v>
      </c>
      <c r="E11" s="12"/>
      <c r="F11" s="13"/>
      <c r="G11" s="4">
        <f>ROUND(C11*E11,2)</f>
        <v>0</v>
      </c>
      <c r="H11" s="4">
        <f>ROUND(G11*F11,2)</f>
        <v>0</v>
      </c>
      <c r="I11" s="20">
        <f>ROUND(G11+H11,2)</f>
        <v>0</v>
      </c>
    </row>
    <row r="12" spans="1:9" ht="15.75" x14ac:dyDescent="0.25">
      <c r="A12" s="3">
        <v>2</v>
      </c>
      <c r="B12" s="3" t="s">
        <v>147</v>
      </c>
      <c r="C12" s="5">
        <v>200</v>
      </c>
      <c r="D12" s="6" t="s">
        <v>7</v>
      </c>
      <c r="E12" s="12"/>
      <c r="F12" s="13"/>
      <c r="G12" s="4">
        <f t="shared" ref="G12:G15" si="0">ROUND(C12*E12,2)</f>
        <v>0</v>
      </c>
      <c r="H12" s="4">
        <f t="shared" ref="H12:H15" si="1">ROUND(G12*F12,2)</f>
        <v>0</v>
      </c>
      <c r="I12" s="20">
        <f t="shared" ref="I12:I15" si="2">ROUND(G12+H12,2)</f>
        <v>0</v>
      </c>
    </row>
    <row r="13" spans="1:9" ht="15.75" x14ac:dyDescent="0.25">
      <c r="A13" s="3">
        <v>3</v>
      </c>
      <c r="B13" s="3" t="s">
        <v>38</v>
      </c>
      <c r="C13" s="5">
        <v>300</v>
      </c>
      <c r="D13" s="6" t="s">
        <v>7</v>
      </c>
      <c r="E13" s="12"/>
      <c r="F13" s="13"/>
      <c r="G13" s="4">
        <f t="shared" si="0"/>
        <v>0</v>
      </c>
      <c r="H13" s="4">
        <f t="shared" si="1"/>
        <v>0</v>
      </c>
      <c r="I13" s="20">
        <f t="shared" si="2"/>
        <v>0</v>
      </c>
    </row>
    <row r="14" spans="1:9" ht="15.75" x14ac:dyDescent="0.25">
      <c r="A14" s="3">
        <v>4</v>
      </c>
      <c r="B14" s="3" t="s">
        <v>150</v>
      </c>
      <c r="C14" s="5">
        <v>200</v>
      </c>
      <c r="D14" s="6" t="s">
        <v>7</v>
      </c>
      <c r="E14" s="12"/>
      <c r="F14" s="13"/>
      <c r="G14" s="4">
        <f t="shared" si="0"/>
        <v>0</v>
      </c>
      <c r="H14" s="4">
        <f t="shared" si="1"/>
        <v>0</v>
      </c>
      <c r="I14" s="20">
        <f t="shared" si="2"/>
        <v>0</v>
      </c>
    </row>
    <row r="15" spans="1:9" ht="15.75" x14ac:dyDescent="0.25">
      <c r="A15" s="3">
        <v>5</v>
      </c>
      <c r="B15" s="3" t="s">
        <v>149</v>
      </c>
      <c r="C15" s="5">
        <v>500</v>
      </c>
      <c r="D15" s="6" t="s">
        <v>7</v>
      </c>
      <c r="E15" s="12"/>
      <c r="F15" s="13"/>
      <c r="G15" s="4">
        <f t="shared" si="0"/>
        <v>0</v>
      </c>
      <c r="H15" s="4">
        <f t="shared" si="1"/>
        <v>0</v>
      </c>
      <c r="I15" s="20">
        <f t="shared" si="2"/>
        <v>0</v>
      </c>
    </row>
    <row r="16" spans="1:9" ht="15.75" x14ac:dyDescent="0.25">
      <c r="A16" s="35" t="s">
        <v>32</v>
      </c>
      <c r="B16" s="36"/>
      <c r="C16" s="36"/>
      <c r="D16" s="36"/>
      <c r="E16" s="36"/>
      <c r="F16" s="37"/>
      <c r="G16" s="8">
        <f>SUM(G11:G15)</f>
        <v>0</v>
      </c>
      <c r="H16" s="8">
        <f>SUM(H11:H15)</f>
        <v>0</v>
      </c>
      <c r="I16" s="8">
        <f>SUM(I11:I15)</f>
        <v>0</v>
      </c>
    </row>
    <row r="17" spans="9:9" x14ac:dyDescent="0.25">
      <c r="I17" s="2">
        <f>G16+H16</f>
        <v>0</v>
      </c>
    </row>
  </sheetData>
  <sortState ref="B11:B15">
    <sortCondition ref="B11"/>
  </sortState>
  <mergeCells count="22">
    <mergeCell ref="A16:F16"/>
    <mergeCell ref="D9:D10"/>
    <mergeCell ref="E9:E10"/>
    <mergeCell ref="F9:F10"/>
    <mergeCell ref="G9:G10"/>
    <mergeCell ref="H9:H10"/>
    <mergeCell ref="I9:I10"/>
    <mergeCell ref="A4:I4"/>
    <mergeCell ref="A8:B8"/>
    <mergeCell ref="C8:I8"/>
    <mergeCell ref="A9:A10"/>
    <mergeCell ref="B9:B10"/>
    <mergeCell ref="C9:C10"/>
    <mergeCell ref="A6:B6"/>
    <mergeCell ref="C6:I6"/>
    <mergeCell ref="A7:B7"/>
    <mergeCell ref="C7:I7"/>
    <mergeCell ref="A2:I2"/>
    <mergeCell ref="A3:I3"/>
    <mergeCell ref="A5:B5"/>
    <mergeCell ref="C5:I5"/>
    <mergeCell ref="A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4"/>
  <sheetViews>
    <sheetView topLeftCell="A82" workbookViewId="0">
      <selection activeCell="B55" sqref="B55"/>
    </sheetView>
  </sheetViews>
  <sheetFormatPr defaultRowHeight="15" x14ac:dyDescent="0.25"/>
  <cols>
    <col min="1" max="1" width="4.85546875" customWidth="1"/>
    <col min="2" max="2" width="28" customWidth="1"/>
    <col min="5" max="5" width="10.28515625" customWidth="1"/>
    <col min="6" max="6" width="6.140625" customWidth="1"/>
    <col min="7" max="7" width="11" customWidth="1"/>
    <col min="9" max="9" width="11.42578125" customWidth="1"/>
  </cols>
  <sheetData>
    <row r="1" spans="1:9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21.6" customHeight="1" x14ac:dyDescent="0.25">
      <c r="A4" s="45" t="s">
        <v>125</v>
      </c>
      <c r="B4" s="46"/>
      <c r="C4" s="46"/>
      <c r="D4" s="46"/>
      <c r="E4" s="46"/>
      <c r="F4" s="46"/>
      <c r="G4" s="46"/>
      <c r="H4" s="46"/>
      <c r="I4" s="47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35.450000000000003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">
        <v>1</v>
      </c>
      <c r="B11" s="3" t="s">
        <v>177</v>
      </c>
      <c r="C11" s="5">
        <v>40</v>
      </c>
      <c r="D11" s="6" t="s">
        <v>5</v>
      </c>
      <c r="E11" s="12"/>
      <c r="F11" s="13"/>
      <c r="G11" s="4">
        <f t="shared" ref="G11:G42" si="0">ROUND(C11*E11,2)</f>
        <v>0</v>
      </c>
      <c r="H11" s="4">
        <f t="shared" ref="H11:H42" si="1">ROUND(G11*F11,2)</f>
        <v>0</v>
      </c>
      <c r="I11" s="18">
        <f t="shared" ref="I11:I42" si="2">ROUND(G11+H11,2)</f>
        <v>0</v>
      </c>
    </row>
    <row r="12" spans="1:9" ht="31.5" x14ac:dyDescent="0.25">
      <c r="A12" s="3">
        <v>2</v>
      </c>
      <c r="B12" s="3" t="s">
        <v>176</v>
      </c>
      <c r="C12" s="5">
        <v>10</v>
      </c>
      <c r="D12" s="6" t="s">
        <v>5</v>
      </c>
      <c r="E12" s="12"/>
      <c r="F12" s="13"/>
      <c r="G12" s="4">
        <f t="shared" si="0"/>
        <v>0</v>
      </c>
      <c r="H12" s="4">
        <f t="shared" si="1"/>
        <v>0</v>
      </c>
      <c r="I12" s="18">
        <f t="shared" si="2"/>
        <v>0</v>
      </c>
    </row>
    <row r="13" spans="1:9" ht="15.75" x14ac:dyDescent="0.25">
      <c r="A13" s="3">
        <v>3</v>
      </c>
      <c r="B13" s="3" t="s">
        <v>39</v>
      </c>
      <c r="C13" s="5">
        <v>20</v>
      </c>
      <c r="D13" s="6" t="s">
        <v>5</v>
      </c>
      <c r="E13" s="12"/>
      <c r="F13" s="13"/>
      <c r="G13" s="4">
        <f t="shared" si="0"/>
        <v>0</v>
      </c>
      <c r="H13" s="4">
        <f t="shared" si="1"/>
        <v>0</v>
      </c>
      <c r="I13" s="18">
        <f t="shared" si="2"/>
        <v>0</v>
      </c>
    </row>
    <row r="14" spans="1:9" ht="15.75" x14ac:dyDescent="0.25">
      <c r="A14" s="3">
        <v>4</v>
      </c>
      <c r="B14" s="3" t="s">
        <v>105</v>
      </c>
      <c r="C14" s="5">
        <v>350</v>
      </c>
      <c r="D14" s="6" t="s">
        <v>7</v>
      </c>
      <c r="E14" s="12"/>
      <c r="F14" s="13"/>
      <c r="G14" s="4">
        <f t="shared" si="0"/>
        <v>0</v>
      </c>
      <c r="H14" s="4">
        <f t="shared" si="1"/>
        <v>0</v>
      </c>
      <c r="I14" s="18">
        <f t="shared" si="2"/>
        <v>0</v>
      </c>
    </row>
    <row r="15" spans="1:9" ht="15.75" x14ac:dyDescent="0.25">
      <c r="A15" s="3">
        <v>5</v>
      </c>
      <c r="B15" s="3" t="s">
        <v>40</v>
      </c>
      <c r="C15" s="5">
        <v>10</v>
      </c>
      <c r="D15" s="6" t="s">
        <v>5</v>
      </c>
      <c r="E15" s="12"/>
      <c r="F15" s="13"/>
      <c r="G15" s="4">
        <f t="shared" si="0"/>
        <v>0</v>
      </c>
      <c r="H15" s="4">
        <f t="shared" si="1"/>
        <v>0</v>
      </c>
      <c r="I15" s="18">
        <f t="shared" si="2"/>
        <v>0</v>
      </c>
    </row>
    <row r="16" spans="1:9" ht="15.75" x14ac:dyDescent="0.25">
      <c r="A16" s="3">
        <v>6</v>
      </c>
      <c r="B16" s="3" t="s">
        <v>178</v>
      </c>
      <c r="C16" s="5">
        <v>100</v>
      </c>
      <c r="D16" s="6" t="s">
        <v>5</v>
      </c>
      <c r="E16" s="12"/>
      <c r="F16" s="13"/>
      <c r="G16" s="4">
        <f t="shared" si="0"/>
        <v>0</v>
      </c>
      <c r="H16" s="4">
        <f t="shared" si="1"/>
        <v>0</v>
      </c>
      <c r="I16" s="18">
        <f t="shared" si="2"/>
        <v>0</v>
      </c>
    </row>
    <row r="17" spans="1:9" ht="15.75" x14ac:dyDescent="0.25">
      <c r="A17" s="3">
        <v>7</v>
      </c>
      <c r="B17" s="3" t="s">
        <v>41</v>
      </c>
      <c r="C17" s="5">
        <v>10</v>
      </c>
      <c r="D17" s="6" t="s">
        <v>5</v>
      </c>
      <c r="E17" s="12"/>
      <c r="F17" s="13"/>
      <c r="G17" s="4">
        <f t="shared" si="0"/>
        <v>0</v>
      </c>
      <c r="H17" s="4">
        <f t="shared" si="1"/>
        <v>0</v>
      </c>
      <c r="I17" s="18">
        <f t="shared" si="2"/>
        <v>0</v>
      </c>
    </row>
    <row r="18" spans="1:9" ht="15.75" x14ac:dyDescent="0.25">
      <c r="A18" s="3">
        <v>8</v>
      </c>
      <c r="B18" s="3" t="s">
        <v>179</v>
      </c>
      <c r="C18" s="5">
        <v>4</v>
      </c>
      <c r="D18" s="6" t="s">
        <v>5</v>
      </c>
      <c r="E18" s="12"/>
      <c r="F18" s="13"/>
      <c r="G18" s="4">
        <f t="shared" si="0"/>
        <v>0</v>
      </c>
      <c r="H18" s="4">
        <f t="shared" si="1"/>
        <v>0</v>
      </c>
      <c r="I18" s="18">
        <f t="shared" si="2"/>
        <v>0</v>
      </c>
    </row>
    <row r="19" spans="1:9" ht="47.25" x14ac:dyDescent="0.25">
      <c r="A19" s="3">
        <v>9</v>
      </c>
      <c r="B19" s="3" t="s">
        <v>225</v>
      </c>
      <c r="C19" s="5">
        <v>250</v>
      </c>
      <c r="D19" s="6" t="s">
        <v>5</v>
      </c>
      <c r="E19" s="12"/>
      <c r="F19" s="13"/>
      <c r="G19" s="4">
        <f t="shared" si="0"/>
        <v>0</v>
      </c>
      <c r="H19" s="4">
        <f t="shared" si="1"/>
        <v>0</v>
      </c>
      <c r="I19" s="18">
        <f t="shared" si="2"/>
        <v>0</v>
      </c>
    </row>
    <row r="20" spans="1:9" ht="31.5" x14ac:dyDescent="0.25">
      <c r="A20" s="3">
        <v>10</v>
      </c>
      <c r="B20" s="3" t="s">
        <v>180</v>
      </c>
      <c r="C20" s="5">
        <v>80</v>
      </c>
      <c r="D20" s="6" t="s">
        <v>5</v>
      </c>
      <c r="E20" s="12"/>
      <c r="F20" s="13"/>
      <c r="G20" s="4">
        <f t="shared" si="0"/>
        <v>0</v>
      </c>
      <c r="H20" s="4">
        <f t="shared" si="1"/>
        <v>0</v>
      </c>
      <c r="I20" s="18">
        <f t="shared" si="2"/>
        <v>0</v>
      </c>
    </row>
    <row r="21" spans="1:9" ht="31.5" x14ac:dyDescent="0.25">
      <c r="A21" s="3">
        <v>11</v>
      </c>
      <c r="B21" s="3" t="s">
        <v>181</v>
      </c>
      <c r="C21" s="5">
        <v>25</v>
      </c>
      <c r="D21" s="6" t="s">
        <v>5</v>
      </c>
      <c r="E21" s="12"/>
      <c r="F21" s="13"/>
      <c r="G21" s="4">
        <f t="shared" si="0"/>
        <v>0</v>
      </c>
      <c r="H21" s="4">
        <f t="shared" si="1"/>
        <v>0</v>
      </c>
      <c r="I21" s="18">
        <f t="shared" si="2"/>
        <v>0</v>
      </c>
    </row>
    <row r="22" spans="1:9" ht="15.75" x14ac:dyDescent="0.25">
      <c r="A22" s="3">
        <v>12</v>
      </c>
      <c r="B22" s="3" t="s">
        <v>182</v>
      </c>
      <c r="C22" s="7">
        <v>45</v>
      </c>
      <c r="D22" s="6" t="s">
        <v>7</v>
      </c>
      <c r="E22" s="12"/>
      <c r="F22" s="13"/>
      <c r="G22" s="4">
        <f t="shared" si="0"/>
        <v>0</v>
      </c>
      <c r="H22" s="4">
        <f t="shared" si="1"/>
        <v>0</v>
      </c>
      <c r="I22" s="18">
        <f t="shared" si="2"/>
        <v>0</v>
      </c>
    </row>
    <row r="23" spans="1:9" ht="47.25" x14ac:dyDescent="0.25">
      <c r="A23" s="3">
        <v>13</v>
      </c>
      <c r="B23" s="3" t="s">
        <v>92</v>
      </c>
      <c r="C23" s="5">
        <v>50</v>
      </c>
      <c r="D23" s="6" t="s">
        <v>5</v>
      </c>
      <c r="E23" s="12"/>
      <c r="F23" s="13"/>
      <c r="G23" s="4">
        <f t="shared" si="0"/>
        <v>0</v>
      </c>
      <c r="H23" s="4">
        <f t="shared" si="1"/>
        <v>0</v>
      </c>
      <c r="I23" s="18">
        <f t="shared" si="2"/>
        <v>0</v>
      </c>
    </row>
    <row r="24" spans="1:9" ht="15.75" x14ac:dyDescent="0.25">
      <c r="A24" s="3">
        <v>14</v>
      </c>
      <c r="B24" s="3" t="s">
        <v>42</v>
      </c>
      <c r="C24" s="5">
        <v>15</v>
      </c>
      <c r="D24" s="6" t="s">
        <v>7</v>
      </c>
      <c r="E24" s="12"/>
      <c r="F24" s="13"/>
      <c r="G24" s="4">
        <f t="shared" si="0"/>
        <v>0</v>
      </c>
      <c r="H24" s="4">
        <f t="shared" si="1"/>
        <v>0</v>
      </c>
      <c r="I24" s="18">
        <f t="shared" si="2"/>
        <v>0</v>
      </c>
    </row>
    <row r="25" spans="1:9" ht="31.5" x14ac:dyDescent="0.25">
      <c r="A25" s="3">
        <v>15</v>
      </c>
      <c r="B25" s="3" t="s">
        <v>183</v>
      </c>
      <c r="C25" s="5">
        <v>20</v>
      </c>
      <c r="D25" s="6" t="s">
        <v>43</v>
      </c>
      <c r="E25" s="12"/>
      <c r="F25" s="13"/>
      <c r="G25" s="4">
        <f t="shared" si="0"/>
        <v>0</v>
      </c>
      <c r="H25" s="4">
        <f t="shared" si="1"/>
        <v>0</v>
      </c>
      <c r="I25" s="18">
        <f t="shared" si="2"/>
        <v>0</v>
      </c>
    </row>
    <row r="26" spans="1:9" ht="31.5" x14ac:dyDescent="0.25">
      <c r="A26" s="3">
        <v>16</v>
      </c>
      <c r="B26" s="3" t="s">
        <v>184</v>
      </c>
      <c r="C26" s="5">
        <v>800</v>
      </c>
      <c r="D26" s="6" t="s">
        <v>43</v>
      </c>
      <c r="E26" s="12"/>
      <c r="F26" s="13"/>
      <c r="G26" s="4">
        <f t="shared" si="0"/>
        <v>0</v>
      </c>
      <c r="H26" s="4">
        <f t="shared" si="1"/>
        <v>0</v>
      </c>
      <c r="I26" s="18">
        <f t="shared" si="2"/>
        <v>0</v>
      </c>
    </row>
    <row r="27" spans="1:9" ht="15.75" x14ac:dyDescent="0.25">
      <c r="A27" s="3">
        <v>17</v>
      </c>
      <c r="B27" s="3" t="s">
        <v>185</v>
      </c>
      <c r="C27" s="5">
        <v>20</v>
      </c>
      <c r="D27" s="6" t="s">
        <v>5</v>
      </c>
      <c r="E27" s="12"/>
      <c r="F27" s="13"/>
      <c r="G27" s="4">
        <f t="shared" si="0"/>
        <v>0</v>
      </c>
      <c r="H27" s="4">
        <f t="shared" si="1"/>
        <v>0</v>
      </c>
      <c r="I27" s="18">
        <f t="shared" si="2"/>
        <v>0</v>
      </c>
    </row>
    <row r="28" spans="1:9" ht="31.5" x14ac:dyDescent="0.25">
      <c r="A28" s="3">
        <v>18</v>
      </c>
      <c r="B28" s="3" t="s">
        <v>186</v>
      </c>
      <c r="C28" s="5">
        <v>70</v>
      </c>
      <c r="D28" s="6" t="s">
        <v>7</v>
      </c>
      <c r="E28" s="12"/>
      <c r="F28" s="13"/>
      <c r="G28" s="4">
        <f t="shared" si="0"/>
        <v>0</v>
      </c>
      <c r="H28" s="4">
        <f t="shared" si="1"/>
        <v>0</v>
      </c>
      <c r="I28" s="18">
        <f t="shared" si="2"/>
        <v>0</v>
      </c>
    </row>
    <row r="29" spans="1:9" ht="31.5" x14ac:dyDescent="0.25">
      <c r="A29" s="3">
        <v>19</v>
      </c>
      <c r="B29" s="3" t="s">
        <v>106</v>
      </c>
      <c r="C29" s="5">
        <v>70</v>
      </c>
      <c r="D29" s="6" t="s">
        <v>7</v>
      </c>
      <c r="E29" s="12"/>
      <c r="F29" s="13"/>
      <c r="G29" s="4">
        <f t="shared" si="0"/>
        <v>0</v>
      </c>
      <c r="H29" s="4">
        <f t="shared" si="1"/>
        <v>0</v>
      </c>
      <c r="I29" s="18">
        <f t="shared" si="2"/>
        <v>0</v>
      </c>
    </row>
    <row r="30" spans="1:9" ht="31.5" x14ac:dyDescent="0.25">
      <c r="A30" s="3">
        <v>20</v>
      </c>
      <c r="B30" s="3" t="s">
        <v>187</v>
      </c>
      <c r="C30" s="5">
        <v>100</v>
      </c>
      <c r="D30" s="6" t="s">
        <v>7</v>
      </c>
      <c r="E30" s="12"/>
      <c r="F30" s="13"/>
      <c r="G30" s="4">
        <f t="shared" si="0"/>
        <v>0</v>
      </c>
      <c r="H30" s="4">
        <f t="shared" si="1"/>
        <v>0</v>
      </c>
      <c r="I30" s="18">
        <f t="shared" si="2"/>
        <v>0</v>
      </c>
    </row>
    <row r="31" spans="1:9" ht="31.5" x14ac:dyDescent="0.25">
      <c r="A31" s="3">
        <v>21</v>
      </c>
      <c r="B31" s="3" t="s">
        <v>188</v>
      </c>
      <c r="C31" s="5">
        <v>90</v>
      </c>
      <c r="D31" s="6" t="s">
        <v>7</v>
      </c>
      <c r="E31" s="12"/>
      <c r="F31" s="13"/>
      <c r="G31" s="4">
        <f t="shared" si="0"/>
        <v>0</v>
      </c>
      <c r="H31" s="4">
        <f t="shared" si="1"/>
        <v>0</v>
      </c>
      <c r="I31" s="18">
        <f t="shared" si="2"/>
        <v>0</v>
      </c>
    </row>
    <row r="32" spans="1:9" ht="31.5" x14ac:dyDescent="0.25">
      <c r="A32" s="3">
        <v>22</v>
      </c>
      <c r="B32" s="3" t="s">
        <v>189</v>
      </c>
      <c r="C32" s="5">
        <v>50</v>
      </c>
      <c r="D32" s="6" t="s">
        <v>5</v>
      </c>
      <c r="E32" s="12"/>
      <c r="F32" s="13"/>
      <c r="G32" s="4">
        <f t="shared" si="0"/>
        <v>0</v>
      </c>
      <c r="H32" s="4">
        <f t="shared" si="1"/>
        <v>0</v>
      </c>
      <c r="I32" s="18">
        <f t="shared" si="2"/>
        <v>0</v>
      </c>
    </row>
    <row r="33" spans="1:9" ht="15.75" x14ac:dyDescent="0.25">
      <c r="A33" s="3">
        <v>23</v>
      </c>
      <c r="B33" s="3" t="s">
        <v>190</v>
      </c>
      <c r="C33" s="5">
        <v>15</v>
      </c>
      <c r="D33" s="6" t="s">
        <v>5</v>
      </c>
      <c r="E33" s="12"/>
      <c r="F33" s="13"/>
      <c r="G33" s="4">
        <f t="shared" si="0"/>
        <v>0</v>
      </c>
      <c r="H33" s="4">
        <f t="shared" si="1"/>
        <v>0</v>
      </c>
      <c r="I33" s="18">
        <f t="shared" si="2"/>
        <v>0</v>
      </c>
    </row>
    <row r="34" spans="1:9" ht="78.75" x14ac:dyDescent="0.25">
      <c r="A34" s="3">
        <v>24</v>
      </c>
      <c r="B34" s="3" t="s">
        <v>191</v>
      </c>
      <c r="C34" s="5">
        <v>60</v>
      </c>
      <c r="D34" s="6" t="s">
        <v>5</v>
      </c>
      <c r="E34" s="12"/>
      <c r="F34" s="13"/>
      <c r="G34" s="4">
        <f t="shared" si="0"/>
        <v>0</v>
      </c>
      <c r="H34" s="4">
        <f t="shared" si="1"/>
        <v>0</v>
      </c>
      <c r="I34" s="18">
        <f t="shared" si="2"/>
        <v>0</v>
      </c>
    </row>
    <row r="35" spans="1:9" ht="15.75" x14ac:dyDescent="0.25">
      <c r="A35" s="3">
        <v>25</v>
      </c>
      <c r="B35" s="3" t="s">
        <v>192</v>
      </c>
      <c r="C35" s="5">
        <v>300</v>
      </c>
      <c r="D35" s="6" t="s">
        <v>5</v>
      </c>
      <c r="E35" s="12"/>
      <c r="F35" s="13"/>
      <c r="G35" s="4">
        <f t="shared" si="0"/>
        <v>0</v>
      </c>
      <c r="H35" s="4">
        <f t="shared" si="1"/>
        <v>0</v>
      </c>
      <c r="I35" s="18">
        <f t="shared" si="2"/>
        <v>0</v>
      </c>
    </row>
    <row r="36" spans="1:9" ht="31.5" x14ac:dyDescent="0.25">
      <c r="A36" s="3">
        <v>26</v>
      </c>
      <c r="B36" s="3" t="s">
        <v>231</v>
      </c>
      <c r="C36" s="5">
        <v>50</v>
      </c>
      <c r="D36" s="6" t="s">
        <v>5</v>
      </c>
      <c r="E36" s="12"/>
      <c r="F36" s="13"/>
      <c r="G36" s="4">
        <f t="shared" si="0"/>
        <v>0</v>
      </c>
      <c r="H36" s="4">
        <f t="shared" si="1"/>
        <v>0</v>
      </c>
      <c r="I36" s="18">
        <f t="shared" si="2"/>
        <v>0</v>
      </c>
    </row>
    <row r="37" spans="1:9" ht="31.5" x14ac:dyDescent="0.25">
      <c r="A37" s="3">
        <v>27</v>
      </c>
      <c r="B37" s="3" t="s">
        <v>194</v>
      </c>
      <c r="C37" s="5">
        <v>150</v>
      </c>
      <c r="D37" s="6" t="s">
        <v>5</v>
      </c>
      <c r="E37" s="12"/>
      <c r="F37" s="13"/>
      <c r="G37" s="4">
        <f t="shared" si="0"/>
        <v>0</v>
      </c>
      <c r="H37" s="4">
        <f t="shared" si="1"/>
        <v>0</v>
      </c>
      <c r="I37" s="18">
        <f t="shared" si="2"/>
        <v>0</v>
      </c>
    </row>
    <row r="38" spans="1:9" ht="31.5" x14ac:dyDescent="0.25">
      <c r="A38" s="3">
        <v>28</v>
      </c>
      <c r="B38" s="3" t="s">
        <v>193</v>
      </c>
      <c r="C38" s="5">
        <v>60</v>
      </c>
      <c r="D38" s="6" t="s">
        <v>5</v>
      </c>
      <c r="E38" s="12"/>
      <c r="F38" s="13"/>
      <c r="G38" s="4">
        <f t="shared" si="0"/>
        <v>0</v>
      </c>
      <c r="H38" s="4">
        <f t="shared" si="1"/>
        <v>0</v>
      </c>
      <c r="I38" s="18">
        <f t="shared" si="2"/>
        <v>0</v>
      </c>
    </row>
    <row r="39" spans="1:9" ht="15.75" x14ac:dyDescent="0.25">
      <c r="A39" s="3">
        <v>29</v>
      </c>
      <c r="B39" s="3" t="s">
        <v>233</v>
      </c>
      <c r="C39" s="7">
        <v>500</v>
      </c>
      <c r="D39" s="6" t="s">
        <v>5</v>
      </c>
      <c r="E39" s="12"/>
      <c r="F39" s="13"/>
      <c r="G39" s="4">
        <f t="shared" si="0"/>
        <v>0</v>
      </c>
      <c r="H39" s="4">
        <f t="shared" si="1"/>
        <v>0</v>
      </c>
      <c r="I39" s="18">
        <f t="shared" si="2"/>
        <v>0</v>
      </c>
    </row>
    <row r="40" spans="1:9" ht="63" x14ac:dyDescent="0.25">
      <c r="A40" s="3">
        <v>30</v>
      </c>
      <c r="B40" s="3" t="s">
        <v>93</v>
      </c>
      <c r="C40" s="5">
        <v>100</v>
      </c>
      <c r="D40" s="6" t="s">
        <v>5</v>
      </c>
      <c r="E40" s="12"/>
      <c r="F40" s="13"/>
      <c r="G40" s="4">
        <f t="shared" si="0"/>
        <v>0</v>
      </c>
      <c r="H40" s="4">
        <f t="shared" si="1"/>
        <v>0</v>
      </c>
      <c r="I40" s="18">
        <f t="shared" si="2"/>
        <v>0</v>
      </c>
    </row>
    <row r="41" spans="1:9" ht="15.75" x14ac:dyDescent="0.25">
      <c r="A41" s="3">
        <v>31</v>
      </c>
      <c r="B41" s="3" t="s">
        <v>44</v>
      </c>
      <c r="C41" s="5">
        <v>50</v>
      </c>
      <c r="D41" s="6" t="s">
        <v>5</v>
      </c>
      <c r="E41" s="12"/>
      <c r="F41" s="13"/>
      <c r="G41" s="4">
        <f t="shared" si="0"/>
        <v>0</v>
      </c>
      <c r="H41" s="4">
        <f t="shared" si="1"/>
        <v>0</v>
      </c>
      <c r="I41" s="18">
        <f t="shared" si="2"/>
        <v>0</v>
      </c>
    </row>
    <row r="42" spans="1:9" ht="15.75" x14ac:dyDescent="0.25">
      <c r="A42" s="3">
        <v>32</v>
      </c>
      <c r="B42" s="3" t="s">
        <v>224</v>
      </c>
      <c r="C42" s="5">
        <v>15</v>
      </c>
      <c r="D42" s="6" t="s">
        <v>5</v>
      </c>
      <c r="E42" s="12"/>
      <c r="F42" s="13"/>
      <c r="G42" s="4">
        <f t="shared" si="0"/>
        <v>0</v>
      </c>
      <c r="H42" s="4">
        <f t="shared" si="1"/>
        <v>0</v>
      </c>
      <c r="I42" s="18">
        <f t="shared" si="2"/>
        <v>0</v>
      </c>
    </row>
    <row r="43" spans="1:9" ht="15.75" x14ac:dyDescent="0.25">
      <c r="A43" s="3">
        <v>33</v>
      </c>
      <c r="B43" s="3" t="s">
        <v>195</v>
      </c>
      <c r="C43" s="3">
        <v>10</v>
      </c>
      <c r="D43" s="6" t="s">
        <v>5</v>
      </c>
      <c r="E43" s="12"/>
      <c r="F43" s="13"/>
      <c r="G43" s="4">
        <f>ROUND(C43*E43,2)</f>
        <v>0</v>
      </c>
      <c r="H43" s="4">
        <f>ROUND(G43*F43,2)</f>
        <v>0</v>
      </c>
      <c r="I43" s="18">
        <f>ROUND(G43+H43,2)</f>
        <v>0</v>
      </c>
    </row>
    <row r="44" spans="1:9" ht="31.5" x14ac:dyDescent="0.25">
      <c r="A44" s="3">
        <v>34</v>
      </c>
      <c r="B44" s="3" t="s">
        <v>71</v>
      </c>
      <c r="C44" s="3">
        <v>50</v>
      </c>
      <c r="D44" s="6" t="s">
        <v>5</v>
      </c>
      <c r="E44" s="12"/>
      <c r="F44" s="13"/>
      <c r="G44" s="4">
        <f t="shared" ref="G44:G86" si="3">ROUND(C44*E44,2)</f>
        <v>0</v>
      </c>
      <c r="H44" s="4">
        <f t="shared" ref="H44:H86" si="4">ROUND(G44*F44,2)</f>
        <v>0</v>
      </c>
      <c r="I44" s="18">
        <f t="shared" ref="I44:I92" si="5">ROUND(G44+H44,2)</f>
        <v>0</v>
      </c>
    </row>
    <row r="45" spans="1:9" ht="15.75" x14ac:dyDescent="0.25">
      <c r="A45" s="3">
        <v>35</v>
      </c>
      <c r="B45" s="3" t="s">
        <v>198</v>
      </c>
      <c r="C45" s="5">
        <v>60</v>
      </c>
      <c r="D45" s="6" t="s">
        <v>7</v>
      </c>
      <c r="E45" s="12"/>
      <c r="F45" s="13"/>
      <c r="G45" s="4">
        <f t="shared" si="3"/>
        <v>0</v>
      </c>
      <c r="H45" s="4">
        <f t="shared" si="4"/>
        <v>0</v>
      </c>
      <c r="I45" s="18">
        <f t="shared" si="5"/>
        <v>0</v>
      </c>
    </row>
    <row r="46" spans="1:9" ht="15.75" x14ac:dyDescent="0.25">
      <c r="A46" s="3">
        <v>36</v>
      </c>
      <c r="B46" s="3" t="s">
        <v>199</v>
      </c>
      <c r="C46" s="5">
        <v>80</v>
      </c>
      <c r="D46" s="6" t="s">
        <v>7</v>
      </c>
      <c r="E46" s="12"/>
      <c r="F46" s="13"/>
      <c r="G46" s="4">
        <f t="shared" si="3"/>
        <v>0</v>
      </c>
      <c r="H46" s="4">
        <f t="shared" si="4"/>
        <v>0</v>
      </c>
      <c r="I46" s="18">
        <f t="shared" si="5"/>
        <v>0</v>
      </c>
    </row>
    <row r="47" spans="1:9" ht="15.75" x14ac:dyDescent="0.25">
      <c r="A47" s="3">
        <v>37</v>
      </c>
      <c r="B47" s="3" t="s">
        <v>234</v>
      </c>
      <c r="C47" s="5">
        <v>20</v>
      </c>
      <c r="D47" s="6" t="s">
        <v>5</v>
      </c>
      <c r="E47" s="12"/>
      <c r="F47" s="13"/>
      <c r="G47" s="4">
        <f t="shared" si="3"/>
        <v>0</v>
      </c>
      <c r="H47" s="4">
        <f t="shared" si="4"/>
        <v>0</v>
      </c>
      <c r="I47" s="18">
        <f t="shared" si="5"/>
        <v>0</v>
      </c>
    </row>
    <row r="48" spans="1:9" ht="31.5" x14ac:dyDescent="0.25">
      <c r="A48" s="3">
        <v>38</v>
      </c>
      <c r="B48" s="3" t="s">
        <v>196</v>
      </c>
      <c r="C48" s="5">
        <v>500</v>
      </c>
      <c r="D48" s="6" t="s">
        <v>7</v>
      </c>
      <c r="E48" s="12"/>
      <c r="F48" s="13"/>
      <c r="G48" s="4">
        <f t="shared" si="3"/>
        <v>0</v>
      </c>
      <c r="H48" s="4">
        <f t="shared" si="4"/>
        <v>0</v>
      </c>
      <c r="I48" s="18">
        <f t="shared" si="5"/>
        <v>0</v>
      </c>
    </row>
    <row r="49" spans="1:9" ht="31.5" x14ac:dyDescent="0.25">
      <c r="A49" s="3">
        <v>39</v>
      </c>
      <c r="B49" s="3" t="s">
        <v>197</v>
      </c>
      <c r="C49" s="5">
        <v>100</v>
      </c>
      <c r="D49" s="6" t="s">
        <v>7</v>
      </c>
      <c r="E49" s="12"/>
      <c r="F49" s="13"/>
      <c r="G49" s="4">
        <f t="shared" si="3"/>
        <v>0</v>
      </c>
      <c r="H49" s="4">
        <f t="shared" si="4"/>
        <v>0</v>
      </c>
      <c r="I49" s="18">
        <f t="shared" si="5"/>
        <v>0</v>
      </c>
    </row>
    <row r="50" spans="1:9" ht="31.5" x14ac:dyDescent="0.25">
      <c r="A50" s="3">
        <v>40</v>
      </c>
      <c r="B50" s="3" t="s">
        <v>72</v>
      </c>
      <c r="C50" s="5">
        <v>100</v>
      </c>
      <c r="D50" s="6" t="s">
        <v>5</v>
      </c>
      <c r="E50" s="12"/>
      <c r="F50" s="13"/>
      <c r="G50" s="4">
        <f t="shared" si="3"/>
        <v>0</v>
      </c>
      <c r="H50" s="4">
        <f t="shared" si="4"/>
        <v>0</v>
      </c>
      <c r="I50" s="18">
        <f t="shared" si="5"/>
        <v>0</v>
      </c>
    </row>
    <row r="51" spans="1:9" ht="31.5" x14ac:dyDescent="0.25">
      <c r="A51" s="3">
        <v>41</v>
      </c>
      <c r="B51" s="3" t="s">
        <v>202</v>
      </c>
      <c r="C51" s="5">
        <v>300</v>
      </c>
      <c r="D51" s="6" t="s">
        <v>7</v>
      </c>
      <c r="E51" s="12"/>
      <c r="F51" s="13"/>
      <c r="G51" s="4">
        <f t="shared" si="3"/>
        <v>0</v>
      </c>
      <c r="H51" s="4">
        <f t="shared" si="4"/>
        <v>0</v>
      </c>
      <c r="I51" s="18">
        <f t="shared" si="5"/>
        <v>0</v>
      </c>
    </row>
    <row r="52" spans="1:9" ht="31.5" x14ac:dyDescent="0.25">
      <c r="A52" s="3">
        <v>42</v>
      </c>
      <c r="B52" s="3" t="s">
        <v>107</v>
      </c>
      <c r="C52" s="5">
        <v>40</v>
      </c>
      <c r="D52" s="6" t="s">
        <v>7</v>
      </c>
      <c r="E52" s="12"/>
      <c r="F52" s="13"/>
      <c r="G52" s="4">
        <f t="shared" si="3"/>
        <v>0</v>
      </c>
      <c r="H52" s="4">
        <f t="shared" si="4"/>
        <v>0</v>
      </c>
      <c r="I52" s="18">
        <f t="shared" si="5"/>
        <v>0</v>
      </c>
    </row>
    <row r="53" spans="1:9" ht="31.5" x14ac:dyDescent="0.25">
      <c r="A53" s="3">
        <v>43</v>
      </c>
      <c r="B53" s="3" t="s">
        <v>200</v>
      </c>
      <c r="C53" s="5">
        <v>170</v>
      </c>
      <c r="D53" s="6" t="s">
        <v>5</v>
      </c>
      <c r="E53" s="12"/>
      <c r="F53" s="13"/>
      <c r="G53" s="4">
        <f t="shared" si="3"/>
        <v>0</v>
      </c>
      <c r="H53" s="4">
        <f t="shared" si="4"/>
        <v>0</v>
      </c>
      <c r="I53" s="18">
        <f t="shared" si="5"/>
        <v>0</v>
      </c>
    </row>
    <row r="54" spans="1:9" ht="31.5" x14ac:dyDescent="0.25">
      <c r="A54" s="3">
        <v>44</v>
      </c>
      <c r="B54" s="3" t="s">
        <v>246</v>
      </c>
      <c r="C54" s="7">
        <v>3000</v>
      </c>
      <c r="D54" s="6" t="s">
        <v>5</v>
      </c>
      <c r="E54" s="12"/>
      <c r="F54" s="13"/>
      <c r="G54" s="4">
        <f t="shared" si="3"/>
        <v>0</v>
      </c>
      <c r="H54" s="4">
        <f t="shared" si="4"/>
        <v>0</v>
      </c>
      <c r="I54" s="18">
        <f t="shared" si="5"/>
        <v>0</v>
      </c>
    </row>
    <row r="55" spans="1:9" ht="31.5" x14ac:dyDescent="0.25">
      <c r="A55" s="3">
        <v>45</v>
      </c>
      <c r="B55" s="3" t="s">
        <v>227</v>
      </c>
      <c r="C55" s="5">
        <v>3000</v>
      </c>
      <c r="D55" s="6" t="s">
        <v>5</v>
      </c>
      <c r="E55" s="12"/>
      <c r="F55" s="13"/>
      <c r="G55" s="4">
        <f t="shared" si="3"/>
        <v>0</v>
      </c>
      <c r="H55" s="4">
        <f t="shared" si="4"/>
        <v>0</v>
      </c>
      <c r="I55" s="18">
        <f t="shared" si="5"/>
        <v>0</v>
      </c>
    </row>
    <row r="56" spans="1:9" ht="15.75" x14ac:dyDescent="0.25">
      <c r="A56" s="3">
        <v>46</v>
      </c>
      <c r="B56" s="3" t="s">
        <v>226</v>
      </c>
      <c r="C56" s="5">
        <v>3000</v>
      </c>
      <c r="D56" s="6" t="s">
        <v>5</v>
      </c>
      <c r="E56" s="12"/>
      <c r="F56" s="13"/>
      <c r="G56" s="4">
        <f t="shared" si="3"/>
        <v>0</v>
      </c>
      <c r="H56" s="4">
        <f t="shared" si="4"/>
        <v>0</v>
      </c>
      <c r="I56" s="18">
        <f t="shared" si="5"/>
        <v>0</v>
      </c>
    </row>
    <row r="57" spans="1:9" ht="15.75" x14ac:dyDescent="0.25">
      <c r="A57" s="3">
        <v>47</v>
      </c>
      <c r="B57" s="3" t="s">
        <v>201</v>
      </c>
      <c r="C57" s="5">
        <v>70</v>
      </c>
      <c r="D57" s="6" t="s">
        <v>5</v>
      </c>
      <c r="E57" s="12"/>
      <c r="F57" s="13"/>
      <c r="G57" s="4">
        <f t="shared" si="3"/>
        <v>0</v>
      </c>
      <c r="H57" s="4">
        <f t="shared" si="4"/>
        <v>0</v>
      </c>
      <c r="I57" s="18">
        <f t="shared" si="5"/>
        <v>0</v>
      </c>
    </row>
    <row r="58" spans="1:9" ht="15.75" x14ac:dyDescent="0.25">
      <c r="A58" s="3">
        <v>48</v>
      </c>
      <c r="B58" s="3" t="s">
        <v>229</v>
      </c>
      <c r="C58" s="5">
        <v>80</v>
      </c>
      <c r="D58" s="6" t="s">
        <v>5</v>
      </c>
      <c r="E58" s="12"/>
      <c r="F58" s="13"/>
      <c r="G58" s="4">
        <f t="shared" si="3"/>
        <v>0</v>
      </c>
      <c r="H58" s="4">
        <f t="shared" si="4"/>
        <v>0</v>
      </c>
      <c r="I58" s="18">
        <f t="shared" si="5"/>
        <v>0</v>
      </c>
    </row>
    <row r="59" spans="1:9" ht="15.75" x14ac:dyDescent="0.25">
      <c r="A59" s="3">
        <v>49</v>
      </c>
      <c r="B59" s="3" t="s">
        <v>230</v>
      </c>
      <c r="C59" s="5">
        <v>80</v>
      </c>
      <c r="D59" s="6" t="s">
        <v>52</v>
      </c>
      <c r="E59" s="12"/>
      <c r="F59" s="13"/>
      <c r="G59" s="4">
        <f t="shared" si="3"/>
        <v>0</v>
      </c>
      <c r="H59" s="4">
        <f t="shared" si="4"/>
        <v>0</v>
      </c>
      <c r="I59" s="18">
        <f t="shared" si="5"/>
        <v>0</v>
      </c>
    </row>
    <row r="60" spans="1:9" ht="47.25" x14ac:dyDescent="0.25">
      <c r="A60" s="3">
        <v>50</v>
      </c>
      <c r="B60" s="3" t="s">
        <v>236</v>
      </c>
      <c r="C60" s="5">
        <v>250</v>
      </c>
      <c r="D60" s="6" t="s">
        <v>52</v>
      </c>
      <c r="E60" s="12"/>
      <c r="F60" s="13"/>
      <c r="G60" s="4">
        <f t="shared" si="3"/>
        <v>0</v>
      </c>
      <c r="H60" s="4">
        <f t="shared" si="4"/>
        <v>0</v>
      </c>
      <c r="I60" s="18">
        <f t="shared" si="5"/>
        <v>0</v>
      </c>
    </row>
    <row r="61" spans="1:9" ht="31.5" x14ac:dyDescent="0.25">
      <c r="A61" s="3">
        <v>51</v>
      </c>
      <c r="B61" s="3" t="s">
        <v>228</v>
      </c>
      <c r="C61" s="5">
        <v>80</v>
      </c>
      <c r="D61" s="6" t="s">
        <v>52</v>
      </c>
      <c r="E61" s="12"/>
      <c r="F61" s="13"/>
      <c r="G61" s="4">
        <f t="shared" si="3"/>
        <v>0</v>
      </c>
      <c r="H61" s="4">
        <f t="shared" si="4"/>
        <v>0</v>
      </c>
      <c r="I61" s="18">
        <f t="shared" si="5"/>
        <v>0</v>
      </c>
    </row>
    <row r="62" spans="1:9" ht="15.75" x14ac:dyDescent="0.25">
      <c r="A62" s="3">
        <v>52</v>
      </c>
      <c r="B62" s="3" t="s">
        <v>235</v>
      </c>
      <c r="C62" s="5">
        <v>500</v>
      </c>
      <c r="D62" s="6" t="s">
        <v>5</v>
      </c>
      <c r="E62" s="12"/>
      <c r="F62" s="13"/>
      <c r="G62" s="4">
        <f t="shared" ref="G62:G69" si="6">ROUND(C62*E62,2)</f>
        <v>0</v>
      </c>
      <c r="H62" s="4">
        <f t="shared" ref="H62:H69" si="7">ROUND(G62*F62,2)</f>
        <v>0</v>
      </c>
      <c r="I62" s="18">
        <f t="shared" ref="I62:I69" si="8">ROUND(G62+H62,2)</f>
        <v>0</v>
      </c>
    </row>
    <row r="63" spans="1:9" ht="31.5" x14ac:dyDescent="0.25">
      <c r="A63" s="3">
        <v>53</v>
      </c>
      <c r="B63" s="3" t="s">
        <v>108</v>
      </c>
      <c r="C63" s="5">
        <v>40</v>
      </c>
      <c r="D63" s="6" t="s">
        <v>5</v>
      </c>
      <c r="E63" s="12"/>
      <c r="F63" s="13"/>
      <c r="G63" s="4">
        <f t="shared" si="6"/>
        <v>0</v>
      </c>
      <c r="H63" s="4">
        <f t="shared" si="7"/>
        <v>0</v>
      </c>
      <c r="I63" s="18">
        <f t="shared" si="8"/>
        <v>0</v>
      </c>
    </row>
    <row r="64" spans="1:9" ht="47.25" x14ac:dyDescent="0.25">
      <c r="A64" s="3">
        <v>54</v>
      </c>
      <c r="B64" s="3" t="s">
        <v>203</v>
      </c>
      <c r="C64" s="5">
        <v>460</v>
      </c>
      <c r="D64" s="6" t="s">
        <v>45</v>
      </c>
      <c r="E64" s="12"/>
      <c r="F64" s="13"/>
      <c r="G64" s="4">
        <f t="shared" si="6"/>
        <v>0</v>
      </c>
      <c r="H64" s="4">
        <f t="shared" si="7"/>
        <v>0</v>
      </c>
      <c r="I64" s="18">
        <f t="shared" si="8"/>
        <v>0</v>
      </c>
    </row>
    <row r="65" spans="1:9" ht="15.75" x14ac:dyDescent="0.25">
      <c r="A65" s="3">
        <v>55</v>
      </c>
      <c r="B65" s="3" t="s">
        <v>46</v>
      </c>
      <c r="C65" s="5">
        <v>40</v>
      </c>
      <c r="D65" s="6" t="s">
        <v>5</v>
      </c>
      <c r="E65" s="12"/>
      <c r="F65" s="13"/>
      <c r="G65" s="4">
        <f t="shared" si="6"/>
        <v>0</v>
      </c>
      <c r="H65" s="4">
        <f t="shared" si="7"/>
        <v>0</v>
      </c>
      <c r="I65" s="18">
        <f t="shared" si="8"/>
        <v>0</v>
      </c>
    </row>
    <row r="66" spans="1:9" ht="15.75" x14ac:dyDescent="0.25">
      <c r="A66" s="3">
        <v>56</v>
      </c>
      <c r="B66" s="3" t="s">
        <v>204</v>
      </c>
      <c r="C66" s="5">
        <v>150</v>
      </c>
      <c r="D66" s="6" t="s">
        <v>52</v>
      </c>
      <c r="E66" s="12"/>
      <c r="F66" s="13"/>
      <c r="G66" s="4">
        <f t="shared" si="6"/>
        <v>0</v>
      </c>
      <c r="H66" s="4">
        <f t="shared" si="7"/>
        <v>0</v>
      </c>
      <c r="I66" s="18">
        <f t="shared" si="8"/>
        <v>0</v>
      </c>
    </row>
    <row r="67" spans="1:9" ht="31.5" x14ac:dyDescent="0.25">
      <c r="A67" s="3">
        <v>57</v>
      </c>
      <c r="B67" s="3" t="s">
        <v>240</v>
      </c>
      <c r="C67" s="5">
        <v>150</v>
      </c>
      <c r="D67" s="6" t="s">
        <v>52</v>
      </c>
      <c r="E67" s="12"/>
      <c r="F67" s="13"/>
      <c r="G67" s="4">
        <f t="shared" si="6"/>
        <v>0</v>
      </c>
      <c r="H67" s="4">
        <f t="shared" si="7"/>
        <v>0</v>
      </c>
      <c r="I67" s="18">
        <f t="shared" si="8"/>
        <v>0</v>
      </c>
    </row>
    <row r="68" spans="1:9" ht="15.75" x14ac:dyDescent="0.25">
      <c r="A68" s="3">
        <v>58</v>
      </c>
      <c r="B68" s="3" t="s">
        <v>47</v>
      </c>
      <c r="C68" s="5">
        <v>200</v>
      </c>
      <c r="D68" s="6" t="s">
        <v>5</v>
      </c>
      <c r="E68" s="12"/>
      <c r="F68" s="13"/>
      <c r="G68" s="4">
        <f t="shared" si="6"/>
        <v>0</v>
      </c>
      <c r="H68" s="4">
        <f t="shared" si="7"/>
        <v>0</v>
      </c>
      <c r="I68" s="18">
        <f t="shared" si="8"/>
        <v>0</v>
      </c>
    </row>
    <row r="69" spans="1:9" ht="15.75" x14ac:dyDescent="0.25">
      <c r="A69" s="3">
        <v>59</v>
      </c>
      <c r="B69" s="3" t="s">
        <v>206</v>
      </c>
      <c r="C69" s="5">
        <v>2</v>
      </c>
      <c r="D69" s="6" t="s">
        <v>5</v>
      </c>
      <c r="E69" s="12"/>
      <c r="F69" s="13"/>
      <c r="G69" s="4">
        <f t="shared" si="6"/>
        <v>0</v>
      </c>
      <c r="H69" s="4">
        <f t="shared" si="7"/>
        <v>0</v>
      </c>
      <c r="I69" s="18">
        <f t="shared" si="8"/>
        <v>0</v>
      </c>
    </row>
    <row r="70" spans="1:9" ht="15.75" x14ac:dyDescent="0.25">
      <c r="A70" s="3">
        <v>60</v>
      </c>
      <c r="B70" s="3" t="s">
        <v>205</v>
      </c>
      <c r="C70" s="5">
        <v>50</v>
      </c>
      <c r="D70" s="6" t="s">
        <v>52</v>
      </c>
      <c r="E70" s="12"/>
      <c r="F70" s="13"/>
      <c r="G70" s="4">
        <f t="shared" si="3"/>
        <v>0</v>
      </c>
      <c r="H70" s="4">
        <f t="shared" si="4"/>
        <v>0</v>
      </c>
      <c r="I70" s="18">
        <f t="shared" si="5"/>
        <v>0</v>
      </c>
    </row>
    <row r="71" spans="1:9" ht="31.5" x14ac:dyDescent="0.25">
      <c r="A71" s="3">
        <v>61</v>
      </c>
      <c r="B71" s="3" t="s">
        <v>207</v>
      </c>
      <c r="C71" s="5">
        <v>20</v>
      </c>
      <c r="D71" s="6" t="s">
        <v>5</v>
      </c>
      <c r="E71" s="12"/>
      <c r="F71" s="13"/>
      <c r="G71" s="4">
        <f t="shared" si="3"/>
        <v>0</v>
      </c>
      <c r="H71" s="4">
        <f t="shared" si="4"/>
        <v>0</v>
      </c>
      <c r="I71" s="18">
        <f t="shared" si="5"/>
        <v>0</v>
      </c>
    </row>
    <row r="72" spans="1:9" ht="15.75" x14ac:dyDescent="0.25">
      <c r="A72" s="3">
        <v>62</v>
      </c>
      <c r="B72" s="3" t="s">
        <v>208</v>
      </c>
      <c r="C72" s="5">
        <v>30</v>
      </c>
      <c r="D72" s="6" t="s">
        <v>5</v>
      </c>
      <c r="E72" s="12"/>
      <c r="F72" s="13"/>
      <c r="G72" s="4">
        <f t="shared" si="3"/>
        <v>0</v>
      </c>
      <c r="H72" s="4">
        <f t="shared" si="4"/>
        <v>0</v>
      </c>
      <c r="I72" s="18">
        <f t="shared" si="5"/>
        <v>0</v>
      </c>
    </row>
    <row r="73" spans="1:9" ht="15.75" x14ac:dyDescent="0.25">
      <c r="A73" s="3">
        <v>63</v>
      </c>
      <c r="B73" s="3" t="s">
        <v>209</v>
      </c>
      <c r="C73" s="5">
        <v>50</v>
      </c>
      <c r="D73" s="6" t="s">
        <v>5</v>
      </c>
      <c r="E73" s="12"/>
      <c r="F73" s="13"/>
      <c r="G73" s="4">
        <f t="shared" si="3"/>
        <v>0</v>
      </c>
      <c r="H73" s="4">
        <f t="shared" si="4"/>
        <v>0</v>
      </c>
      <c r="I73" s="18">
        <f t="shared" si="5"/>
        <v>0</v>
      </c>
    </row>
    <row r="74" spans="1:9" ht="15.75" x14ac:dyDescent="0.25">
      <c r="A74" s="3">
        <v>64</v>
      </c>
      <c r="B74" s="3" t="s">
        <v>210</v>
      </c>
      <c r="C74" s="5">
        <v>60</v>
      </c>
      <c r="D74" s="6" t="s">
        <v>52</v>
      </c>
      <c r="E74" s="12"/>
      <c r="F74" s="13"/>
      <c r="G74" s="4">
        <f t="shared" si="3"/>
        <v>0</v>
      </c>
      <c r="H74" s="4">
        <f t="shared" si="4"/>
        <v>0</v>
      </c>
      <c r="I74" s="18">
        <f t="shared" si="5"/>
        <v>0</v>
      </c>
    </row>
    <row r="75" spans="1:9" ht="63" x14ac:dyDescent="0.25">
      <c r="A75" s="3">
        <v>65</v>
      </c>
      <c r="B75" s="3" t="s">
        <v>241</v>
      </c>
      <c r="C75" s="5">
        <v>50</v>
      </c>
      <c r="D75" s="6" t="s">
        <v>5</v>
      </c>
      <c r="E75" s="12"/>
      <c r="F75" s="13"/>
      <c r="G75" s="4">
        <f t="shared" si="3"/>
        <v>0</v>
      </c>
      <c r="H75" s="4">
        <f t="shared" si="4"/>
        <v>0</v>
      </c>
      <c r="I75" s="18">
        <f t="shared" si="5"/>
        <v>0</v>
      </c>
    </row>
    <row r="76" spans="1:9" ht="31.5" x14ac:dyDescent="0.25">
      <c r="A76" s="3">
        <v>66</v>
      </c>
      <c r="B76" s="3" t="s">
        <v>242</v>
      </c>
      <c r="C76" s="5">
        <v>50</v>
      </c>
      <c r="D76" s="6" t="s">
        <v>5</v>
      </c>
      <c r="E76" s="12"/>
      <c r="F76" s="13"/>
      <c r="G76" s="4">
        <f t="shared" si="3"/>
        <v>0</v>
      </c>
      <c r="H76" s="4">
        <f t="shared" si="4"/>
        <v>0</v>
      </c>
      <c r="I76" s="18">
        <f t="shared" si="5"/>
        <v>0</v>
      </c>
    </row>
    <row r="77" spans="1:9" ht="31.5" x14ac:dyDescent="0.25">
      <c r="A77" s="3">
        <v>67</v>
      </c>
      <c r="B77" s="3" t="s">
        <v>211</v>
      </c>
      <c r="C77" s="5">
        <v>20</v>
      </c>
      <c r="D77" s="6" t="s">
        <v>52</v>
      </c>
      <c r="E77" s="12"/>
      <c r="F77" s="13"/>
      <c r="G77" s="4">
        <f t="shared" si="3"/>
        <v>0</v>
      </c>
      <c r="H77" s="4">
        <f t="shared" si="4"/>
        <v>0</v>
      </c>
      <c r="I77" s="18">
        <f t="shared" si="5"/>
        <v>0</v>
      </c>
    </row>
    <row r="78" spans="1:9" ht="15.75" x14ac:dyDescent="0.25">
      <c r="A78" s="3">
        <v>68</v>
      </c>
      <c r="B78" s="3" t="s">
        <v>212</v>
      </c>
      <c r="C78" s="5">
        <v>25</v>
      </c>
      <c r="D78" s="6" t="s">
        <v>5</v>
      </c>
      <c r="E78" s="12"/>
      <c r="F78" s="13"/>
      <c r="G78" s="4">
        <f t="shared" si="3"/>
        <v>0</v>
      </c>
      <c r="H78" s="4">
        <f t="shared" si="4"/>
        <v>0</v>
      </c>
      <c r="I78" s="18">
        <f t="shared" si="5"/>
        <v>0</v>
      </c>
    </row>
    <row r="79" spans="1:9" ht="15.75" x14ac:dyDescent="0.25">
      <c r="A79" s="3">
        <v>69</v>
      </c>
      <c r="B79" s="3" t="s">
        <v>94</v>
      </c>
      <c r="C79" s="5">
        <v>40</v>
      </c>
      <c r="D79" s="6" t="s">
        <v>5</v>
      </c>
      <c r="E79" s="12"/>
      <c r="F79" s="13"/>
      <c r="G79" s="4">
        <f t="shared" si="3"/>
        <v>0</v>
      </c>
      <c r="H79" s="4">
        <f t="shared" si="4"/>
        <v>0</v>
      </c>
      <c r="I79" s="18">
        <f t="shared" si="5"/>
        <v>0</v>
      </c>
    </row>
    <row r="80" spans="1:9" ht="15.75" x14ac:dyDescent="0.25">
      <c r="A80" s="3">
        <v>70</v>
      </c>
      <c r="B80" s="3" t="s">
        <v>213</v>
      </c>
      <c r="C80" s="5">
        <v>300</v>
      </c>
      <c r="D80" s="6" t="s">
        <v>7</v>
      </c>
      <c r="E80" s="12"/>
      <c r="F80" s="13"/>
      <c r="G80" s="4">
        <f t="shared" si="3"/>
        <v>0</v>
      </c>
      <c r="H80" s="4">
        <f t="shared" si="4"/>
        <v>0</v>
      </c>
      <c r="I80" s="18">
        <f t="shared" si="5"/>
        <v>0</v>
      </c>
    </row>
    <row r="81" spans="1:9" ht="15.75" x14ac:dyDescent="0.25">
      <c r="A81" s="3">
        <v>71</v>
      </c>
      <c r="B81" s="3" t="s">
        <v>214</v>
      </c>
      <c r="C81" s="5">
        <v>10</v>
      </c>
      <c r="D81" s="6" t="s">
        <v>5</v>
      </c>
      <c r="E81" s="12"/>
      <c r="F81" s="13"/>
      <c r="G81" s="4">
        <f t="shared" si="3"/>
        <v>0</v>
      </c>
      <c r="H81" s="4">
        <f t="shared" si="4"/>
        <v>0</v>
      </c>
      <c r="I81" s="18">
        <f t="shared" si="5"/>
        <v>0</v>
      </c>
    </row>
    <row r="82" spans="1:9" ht="15.75" x14ac:dyDescent="0.25">
      <c r="A82" s="3">
        <v>72</v>
      </c>
      <c r="B82" s="3" t="s">
        <v>97</v>
      </c>
      <c r="C82" s="5">
        <v>10</v>
      </c>
      <c r="D82" s="6" t="s">
        <v>5</v>
      </c>
      <c r="E82" s="12"/>
      <c r="F82" s="13"/>
      <c r="G82" s="4">
        <f t="shared" si="3"/>
        <v>0</v>
      </c>
      <c r="H82" s="4">
        <f t="shared" si="4"/>
        <v>0</v>
      </c>
      <c r="I82" s="18">
        <f t="shared" si="5"/>
        <v>0</v>
      </c>
    </row>
    <row r="83" spans="1:9" ht="31.5" x14ac:dyDescent="0.25">
      <c r="A83" s="3">
        <v>73</v>
      </c>
      <c r="B83" s="3" t="s">
        <v>215</v>
      </c>
      <c r="C83" s="5">
        <v>500</v>
      </c>
      <c r="D83" s="6" t="s">
        <v>5</v>
      </c>
      <c r="E83" s="12"/>
      <c r="F83" s="13"/>
      <c r="G83" s="4">
        <f t="shared" si="3"/>
        <v>0</v>
      </c>
      <c r="H83" s="4">
        <f t="shared" si="4"/>
        <v>0</v>
      </c>
      <c r="I83" s="18">
        <f t="shared" si="5"/>
        <v>0</v>
      </c>
    </row>
    <row r="84" spans="1:9" ht="31.5" x14ac:dyDescent="0.25">
      <c r="A84" s="3">
        <v>74</v>
      </c>
      <c r="B84" s="3" t="s">
        <v>216</v>
      </c>
      <c r="C84" s="5">
        <v>170</v>
      </c>
      <c r="D84" s="6" t="s">
        <v>7</v>
      </c>
      <c r="E84" s="12"/>
      <c r="F84" s="13"/>
      <c r="G84" s="4">
        <f t="shared" si="3"/>
        <v>0</v>
      </c>
      <c r="H84" s="4">
        <f t="shared" si="4"/>
        <v>0</v>
      </c>
      <c r="I84" s="18">
        <f t="shared" si="5"/>
        <v>0</v>
      </c>
    </row>
    <row r="85" spans="1:9" ht="15.75" x14ac:dyDescent="0.25">
      <c r="A85" s="3">
        <v>75</v>
      </c>
      <c r="B85" s="3" t="s">
        <v>48</v>
      </c>
      <c r="C85" s="5">
        <v>50</v>
      </c>
      <c r="D85" s="6" t="s">
        <v>5</v>
      </c>
      <c r="E85" s="12"/>
      <c r="F85" s="13"/>
      <c r="G85" s="4">
        <f t="shared" si="3"/>
        <v>0</v>
      </c>
      <c r="H85" s="4">
        <f t="shared" si="4"/>
        <v>0</v>
      </c>
      <c r="I85" s="18">
        <f t="shared" si="5"/>
        <v>0</v>
      </c>
    </row>
    <row r="86" spans="1:9" ht="15.75" x14ac:dyDescent="0.25">
      <c r="A86" s="3">
        <v>76</v>
      </c>
      <c r="B86" s="3" t="s">
        <v>232</v>
      </c>
      <c r="C86" s="5">
        <v>100</v>
      </c>
      <c r="D86" s="6" t="s">
        <v>5</v>
      </c>
      <c r="E86" s="12"/>
      <c r="F86" s="13"/>
      <c r="G86" s="4">
        <f t="shared" si="3"/>
        <v>0</v>
      </c>
      <c r="H86" s="4">
        <f t="shared" si="4"/>
        <v>0</v>
      </c>
      <c r="I86" s="18">
        <f t="shared" si="5"/>
        <v>0</v>
      </c>
    </row>
    <row r="87" spans="1:9" ht="47.25" x14ac:dyDescent="0.25">
      <c r="A87" s="3">
        <v>77</v>
      </c>
      <c r="B87" s="3" t="s">
        <v>239</v>
      </c>
      <c r="C87" s="5">
        <v>300</v>
      </c>
      <c r="D87" s="6" t="s">
        <v>5</v>
      </c>
      <c r="E87" s="12"/>
      <c r="F87" s="13"/>
      <c r="G87" s="4"/>
      <c r="H87" s="4"/>
      <c r="I87" s="18"/>
    </row>
    <row r="88" spans="1:9" ht="47.25" x14ac:dyDescent="0.25">
      <c r="A88" s="3">
        <v>78</v>
      </c>
      <c r="B88" s="3" t="s">
        <v>238</v>
      </c>
      <c r="C88" s="5">
        <v>200</v>
      </c>
      <c r="D88" s="6" t="s">
        <v>5</v>
      </c>
      <c r="E88" s="12"/>
      <c r="F88" s="13"/>
      <c r="G88" s="4"/>
      <c r="H88" s="4"/>
      <c r="I88" s="18"/>
    </row>
    <row r="89" spans="1:9" ht="15.75" x14ac:dyDescent="0.25">
      <c r="A89" s="3">
        <v>79</v>
      </c>
      <c r="B89" s="3" t="s">
        <v>95</v>
      </c>
      <c r="C89" s="5">
        <v>20</v>
      </c>
      <c r="D89" s="6" t="s">
        <v>5</v>
      </c>
      <c r="E89" s="12"/>
      <c r="F89" s="13"/>
      <c r="G89" s="4"/>
      <c r="H89" s="4"/>
      <c r="I89" s="18"/>
    </row>
    <row r="90" spans="1:9" ht="15.75" x14ac:dyDescent="0.25">
      <c r="A90" s="3">
        <v>80</v>
      </c>
      <c r="B90" s="3" t="s">
        <v>98</v>
      </c>
      <c r="C90" s="5">
        <v>25</v>
      </c>
      <c r="D90" s="6" t="s">
        <v>5</v>
      </c>
      <c r="E90" s="12"/>
      <c r="F90" s="13"/>
      <c r="G90" s="4"/>
      <c r="H90" s="4"/>
      <c r="I90" s="18"/>
    </row>
    <row r="91" spans="1:9" ht="78.75" x14ac:dyDescent="0.25">
      <c r="A91" s="3">
        <v>81</v>
      </c>
      <c r="B91" s="3" t="s">
        <v>109</v>
      </c>
      <c r="C91" s="5">
        <v>6</v>
      </c>
      <c r="D91" s="6" t="s">
        <v>5</v>
      </c>
      <c r="E91" s="12"/>
      <c r="F91" s="13"/>
      <c r="G91" s="4"/>
      <c r="H91" s="4"/>
      <c r="I91" s="18"/>
    </row>
    <row r="92" spans="1:9" ht="27" customHeight="1" x14ac:dyDescent="0.25">
      <c r="A92" s="3">
        <v>82</v>
      </c>
      <c r="B92" s="3" t="s">
        <v>96</v>
      </c>
      <c r="C92" s="5">
        <v>200</v>
      </c>
      <c r="D92" s="6" t="s">
        <v>52</v>
      </c>
      <c r="E92" s="12"/>
      <c r="F92" s="13"/>
      <c r="G92" s="4">
        <f>ROUND(C92*E92,2)</f>
        <v>0</v>
      </c>
      <c r="H92" s="4">
        <f>ROUND(G92*F92,2)</f>
        <v>0</v>
      </c>
      <c r="I92" s="18">
        <f t="shared" si="5"/>
        <v>0</v>
      </c>
    </row>
    <row r="93" spans="1:9" ht="15.75" x14ac:dyDescent="0.25">
      <c r="A93" s="35" t="s">
        <v>32</v>
      </c>
      <c r="B93" s="36"/>
      <c r="C93" s="36"/>
      <c r="D93" s="36"/>
      <c r="E93" s="36"/>
      <c r="F93" s="37"/>
      <c r="G93" s="8">
        <f>SUM(G11:G92)</f>
        <v>0</v>
      </c>
      <c r="H93" s="8">
        <f>SUM(H11:H92)</f>
        <v>0</v>
      </c>
      <c r="I93" s="8">
        <f>SUM(I11:I92)</f>
        <v>0</v>
      </c>
    </row>
    <row r="94" spans="1:9" x14ac:dyDescent="0.25">
      <c r="I94" s="2">
        <f>G93+H93</f>
        <v>0</v>
      </c>
    </row>
  </sheetData>
  <sortState ref="B11:B92">
    <sortCondition ref="B11"/>
  </sortState>
  <mergeCells count="22">
    <mergeCell ref="G9:G10"/>
    <mergeCell ref="H9:H10"/>
    <mergeCell ref="I9:I10"/>
    <mergeCell ref="A93:F93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topLeftCell="A2" workbookViewId="0">
      <selection activeCell="C15" sqref="C15"/>
    </sheetView>
  </sheetViews>
  <sheetFormatPr defaultRowHeight="15" x14ac:dyDescent="0.25"/>
  <cols>
    <col min="1" max="1" width="4.5703125" customWidth="1"/>
    <col min="2" max="2" width="21.28515625" customWidth="1"/>
    <col min="5" max="5" width="10.42578125" customWidth="1"/>
    <col min="6" max="6" width="5.7109375" customWidth="1"/>
    <col min="7" max="7" width="10.5703125" customWidth="1"/>
    <col min="9" max="9" width="11.28515625" customWidth="1"/>
  </cols>
  <sheetData>
    <row r="1" spans="1:10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10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50"/>
      <c r="J2" s="28"/>
    </row>
    <row r="3" spans="1:10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51"/>
      <c r="J3" s="28"/>
    </row>
    <row r="4" spans="1:10" ht="15.75" x14ac:dyDescent="0.25">
      <c r="A4" s="40" t="s">
        <v>126</v>
      </c>
      <c r="B4" s="41"/>
      <c r="C4" s="41"/>
      <c r="D4" s="41"/>
      <c r="E4" s="41"/>
      <c r="F4" s="41"/>
      <c r="G4" s="41"/>
      <c r="H4" s="41"/>
      <c r="I4" s="41"/>
      <c r="J4" s="28"/>
    </row>
    <row r="5" spans="1:10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49"/>
      <c r="J5" s="28"/>
    </row>
    <row r="6" spans="1:10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49"/>
      <c r="J6" s="28"/>
    </row>
    <row r="7" spans="1:10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49"/>
      <c r="J7" s="28"/>
    </row>
    <row r="8" spans="1:10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49"/>
      <c r="J8" s="28"/>
    </row>
    <row r="9" spans="1:10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10" ht="28.9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10" ht="15.75" x14ac:dyDescent="0.25">
      <c r="A11" s="3">
        <v>1</v>
      </c>
      <c r="B11" s="3" t="s">
        <v>152</v>
      </c>
      <c r="C11" s="3">
        <v>60</v>
      </c>
      <c r="D11" s="6" t="s">
        <v>7</v>
      </c>
      <c r="E11" s="12"/>
      <c r="F11" s="13"/>
      <c r="G11" s="4">
        <f>ROUND(C11*E11,2)</f>
        <v>0</v>
      </c>
      <c r="H11" s="4">
        <f>ROUND(G11*F11,2)</f>
        <v>0</v>
      </c>
      <c r="I11" s="18">
        <f>ROUND(G11+H11,2)</f>
        <v>0</v>
      </c>
    </row>
    <row r="12" spans="1:10" ht="47.25" x14ac:dyDescent="0.25">
      <c r="A12" s="3">
        <v>2</v>
      </c>
      <c r="B12" s="3" t="s">
        <v>49</v>
      </c>
      <c r="C12" s="3">
        <v>250</v>
      </c>
      <c r="D12" s="6" t="s">
        <v>7</v>
      </c>
      <c r="E12" s="12"/>
      <c r="F12" s="13"/>
      <c r="G12" s="4">
        <f t="shared" ref="G12:G15" si="0">ROUND(C12*E12,2)</f>
        <v>0</v>
      </c>
      <c r="H12" s="4">
        <f t="shared" ref="H12:H15" si="1">ROUND(G12*F12,2)</f>
        <v>0</v>
      </c>
      <c r="I12" s="18">
        <f t="shared" ref="I12:I15" si="2">ROUND(G12+H12,2)</f>
        <v>0</v>
      </c>
    </row>
    <row r="13" spans="1:10" ht="47.25" x14ac:dyDescent="0.25">
      <c r="A13" s="3">
        <v>3</v>
      </c>
      <c r="B13" s="3" t="s">
        <v>151</v>
      </c>
      <c r="C13" s="5">
        <v>700</v>
      </c>
      <c r="D13" s="6" t="s">
        <v>7</v>
      </c>
      <c r="E13" s="12"/>
      <c r="F13" s="13"/>
      <c r="G13" s="4">
        <f t="shared" si="0"/>
        <v>0</v>
      </c>
      <c r="H13" s="4">
        <f t="shared" si="1"/>
        <v>0</v>
      </c>
      <c r="I13" s="18">
        <f t="shared" si="2"/>
        <v>0</v>
      </c>
    </row>
    <row r="14" spans="1:10" ht="31.5" x14ac:dyDescent="0.25">
      <c r="A14" s="3">
        <v>4</v>
      </c>
      <c r="B14" s="3" t="s">
        <v>153</v>
      </c>
      <c r="C14" s="5">
        <v>200</v>
      </c>
      <c r="D14" s="6" t="s">
        <v>5</v>
      </c>
      <c r="E14" s="12"/>
      <c r="F14" s="13"/>
      <c r="G14" s="4">
        <f t="shared" si="0"/>
        <v>0</v>
      </c>
      <c r="H14" s="4">
        <f t="shared" si="1"/>
        <v>0</v>
      </c>
      <c r="I14" s="18">
        <f t="shared" si="2"/>
        <v>0</v>
      </c>
    </row>
    <row r="15" spans="1:10" ht="15.75" x14ac:dyDescent="0.25">
      <c r="A15" s="3">
        <v>5</v>
      </c>
      <c r="B15" s="3" t="s">
        <v>50</v>
      </c>
      <c r="C15" s="5">
        <v>30</v>
      </c>
      <c r="D15" s="6" t="s">
        <v>7</v>
      </c>
      <c r="E15" s="12"/>
      <c r="F15" s="13"/>
      <c r="G15" s="4">
        <f t="shared" si="0"/>
        <v>0</v>
      </c>
      <c r="H15" s="4">
        <f t="shared" si="1"/>
        <v>0</v>
      </c>
      <c r="I15" s="18">
        <f t="shared" si="2"/>
        <v>0</v>
      </c>
    </row>
    <row r="16" spans="1:10" ht="15.75" x14ac:dyDescent="0.25">
      <c r="A16" s="35" t="s">
        <v>32</v>
      </c>
      <c r="B16" s="36"/>
      <c r="C16" s="36"/>
      <c r="D16" s="36"/>
      <c r="E16" s="36"/>
      <c r="F16" s="37"/>
      <c r="G16" s="8">
        <f>SUM(G11:G15)</f>
        <v>0</v>
      </c>
      <c r="H16" s="8">
        <f>SUM(H11:H15)</f>
        <v>0</v>
      </c>
      <c r="I16" s="8">
        <f>SUM(I11:I15)</f>
        <v>0</v>
      </c>
    </row>
    <row r="17" spans="9:9" x14ac:dyDescent="0.25">
      <c r="I17" s="2">
        <f>G16+H16</f>
        <v>0</v>
      </c>
    </row>
  </sheetData>
  <sortState ref="B11:B15">
    <sortCondition ref="B11"/>
  </sortState>
  <mergeCells count="22">
    <mergeCell ref="G9:G10"/>
    <mergeCell ref="H9:H10"/>
    <mergeCell ref="I9:I10"/>
    <mergeCell ref="A16:F16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topLeftCell="A4" workbookViewId="0">
      <selection activeCell="B12" sqref="B12"/>
    </sheetView>
  </sheetViews>
  <sheetFormatPr defaultRowHeight="15" x14ac:dyDescent="0.25"/>
  <cols>
    <col min="1" max="1" width="4.7109375" customWidth="1"/>
    <col min="2" max="2" width="25.140625" customWidth="1"/>
    <col min="5" max="5" width="11.140625" customWidth="1"/>
    <col min="6" max="6" width="5.85546875" customWidth="1"/>
    <col min="7" max="7" width="10.7109375" customWidth="1"/>
    <col min="9" max="9" width="11.5703125" customWidth="1"/>
  </cols>
  <sheetData>
    <row r="1" spans="1:9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40" t="s">
        <v>127</v>
      </c>
      <c r="B4" s="41"/>
      <c r="C4" s="41"/>
      <c r="D4" s="41"/>
      <c r="E4" s="41"/>
      <c r="F4" s="41"/>
      <c r="G4" s="41"/>
      <c r="H4" s="41"/>
      <c r="I4" s="42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ht="31.9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15.75" x14ac:dyDescent="0.25">
      <c r="A11" s="3">
        <v>1</v>
      </c>
      <c r="B11" s="3" t="s">
        <v>99</v>
      </c>
      <c r="C11" s="3">
        <v>20</v>
      </c>
      <c r="D11" s="6" t="s">
        <v>52</v>
      </c>
      <c r="E11" s="12"/>
      <c r="F11" s="13"/>
      <c r="G11" s="4">
        <f>ROUND(C11*E11,2)</f>
        <v>0</v>
      </c>
      <c r="H11" s="4">
        <f>ROUND(G11*F11,2)</f>
        <v>0</v>
      </c>
      <c r="I11" s="18">
        <f>ROUND(G11+H11,2)</f>
        <v>0</v>
      </c>
    </row>
    <row r="12" spans="1:9" ht="15.75" x14ac:dyDescent="0.25">
      <c r="A12" s="3">
        <v>2</v>
      </c>
      <c r="B12" s="3" t="s">
        <v>53</v>
      </c>
      <c r="C12" s="3">
        <v>3500</v>
      </c>
      <c r="D12" s="6" t="s">
        <v>52</v>
      </c>
      <c r="E12" s="12"/>
      <c r="F12" s="13"/>
      <c r="G12" s="4">
        <f t="shared" ref="G12:G21" si="0">ROUND(C12*E12,2)</f>
        <v>0</v>
      </c>
      <c r="H12" s="4">
        <f t="shared" ref="H12:H21" si="1">ROUND(G12*F12,2)</f>
        <v>0</v>
      </c>
      <c r="I12" s="18">
        <f t="shared" ref="I12:I21" si="2">ROUND(G12+H12,2)</f>
        <v>0</v>
      </c>
    </row>
    <row r="13" spans="1:9" ht="15.75" x14ac:dyDescent="0.25">
      <c r="A13" s="3">
        <v>3</v>
      </c>
      <c r="B13" s="3" t="s">
        <v>154</v>
      </c>
      <c r="C13" s="5">
        <v>810</v>
      </c>
      <c r="D13" s="6" t="s">
        <v>52</v>
      </c>
      <c r="E13" s="12"/>
      <c r="F13" s="13"/>
      <c r="G13" s="4">
        <f t="shared" si="0"/>
        <v>0</v>
      </c>
      <c r="H13" s="4">
        <f t="shared" si="1"/>
        <v>0</v>
      </c>
      <c r="I13" s="18">
        <f t="shared" si="2"/>
        <v>0</v>
      </c>
    </row>
    <row r="14" spans="1:9" ht="31.5" x14ac:dyDescent="0.25">
      <c r="A14" s="3">
        <v>4</v>
      </c>
      <c r="B14" s="3" t="s">
        <v>51</v>
      </c>
      <c r="C14" s="5">
        <v>3500</v>
      </c>
      <c r="D14" s="6" t="s">
        <v>52</v>
      </c>
      <c r="E14" s="12"/>
      <c r="F14" s="13"/>
      <c r="G14" s="4">
        <f t="shared" si="0"/>
        <v>0</v>
      </c>
      <c r="H14" s="4">
        <f t="shared" si="1"/>
        <v>0</v>
      </c>
      <c r="I14" s="18">
        <f t="shared" si="2"/>
        <v>0</v>
      </c>
    </row>
    <row r="15" spans="1:9" ht="31.5" x14ac:dyDescent="0.25">
      <c r="A15" s="3">
        <v>5</v>
      </c>
      <c r="B15" s="3" t="s">
        <v>54</v>
      </c>
      <c r="C15" s="5">
        <v>1500</v>
      </c>
      <c r="D15" s="6" t="s">
        <v>5</v>
      </c>
      <c r="E15" s="12"/>
      <c r="F15" s="13"/>
      <c r="G15" s="4">
        <f t="shared" si="0"/>
        <v>0</v>
      </c>
      <c r="H15" s="4">
        <f t="shared" si="1"/>
        <v>0</v>
      </c>
      <c r="I15" s="18">
        <f t="shared" si="2"/>
        <v>0</v>
      </c>
    </row>
    <row r="16" spans="1:9" ht="15.75" x14ac:dyDescent="0.25">
      <c r="A16" s="3">
        <v>6</v>
      </c>
      <c r="B16" s="3" t="s">
        <v>155</v>
      </c>
      <c r="C16" s="5">
        <v>20</v>
      </c>
      <c r="D16" s="6" t="s">
        <v>52</v>
      </c>
      <c r="E16" s="12"/>
      <c r="F16" s="13"/>
      <c r="G16" s="4">
        <f t="shared" si="0"/>
        <v>0</v>
      </c>
      <c r="H16" s="4">
        <f t="shared" si="1"/>
        <v>0</v>
      </c>
      <c r="I16" s="18">
        <f t="shared" si="2"/>
        <v>0</v>
      </c>
    </row>
    <row r="17" spans="1:9" ht="15.75" x14ac:dyDescent="0.25">
      <c r="A17" s="3">
        <v>7</v>
      </c>
      <c r="B17" s="3" t="s">
        <v>110</v>
      </c>
      <c r="C17" s="5">
        <v>3000</v>
      </c>
      <c r="D17" s="6" t="s">
        <v>45</v>
      </c>
      <c r="E17" s="12"/>
      <c r="F17" s="13"/>
      <c r="G17" s="4">
        <f t="shared" si="0"/>
        <v>0</v>
      </c>
      <c r="H17" s="4">
        <f t="shared" si="1"/>
        <v>0</v>
      </c>
      <c r="I17" s="18">
        <f t="shared" si="2"/>
        <v>0</v>
      </c>
    </row>
    <row r="18" spans="1:9" ht="47.25" x14ac:dyDescent="0.25">
      <c r="A18" s="3">
        <v>8</v>
      </c>
      <c r="B18" s="3" t="s">
        <v>56</v>
      </c>
      <c r="C18" s="5">
        <v>60</v>
      </c>
      <c r="D18" s="6" t="s">
        <v>7</v>
      </c>
      <c r="E18" s="12"/>
      <c r="F18" s="13"/>
      <c r="G18" s="4">
        <f t="shared" si="0"/>
        <v>0</v>
      </c>
      <c r="H18" s="4">
        <f t="shared" si="1"/>
        <v>0</v>
      </c>
      <c r="I18" s="18">
        <f t="shared" si="2"/>
        <v>0</v>
      </c>
    </row>
    <row r="19" spans="1:9" ht="31.5" x14ac:dyDescent="0.25">
      <c r="A19" s="3">
        <v>9</v>
      </c>
      <c r="B19" s="3" t="s">
        <v>57</v>
      </c>
      <c r="C19" s="5">
        <v>250</v>
      </c>
      <c r="D19" s="6" t="s">
        <v>52</v>
      </c>
      <c r="E19" s="12"/>
      <c r="F19" s="13"/>
      <c r="G19" s="4">
        <f t="shared" si="0"/>
        <v>0</v>
      </c>
      <c r="H19" s="4">
        <f t="shared" si="1"/>
        <v>0</v>
      </c>
      <c r="I19" s="18">
        <f t="shared" si="2"/>
        <v>0</v>
      </c>
    </row>
    <row r="20" spans="1:9" ht="15.75" x14ac:dyDescent="0.25">
      <c r="A20" s="3">
        <v>10</v>
      </c>
      <c r="B20" s="3" t="s">
        <v>58</v>
      </c>
      <c r="C20" s="5">
        <v>1500</v>
      </c>
      <c r="D20" s="6" t="s">
        <v>52</v>
      </c>
      <c r="E20" s="12"/>
      <c r="F20" s="13"/>
      <c r="G20" s="4">
        <f t="shared" si="0"/>
        <v>0</v>
      </c>
      <c r="H20" s="4">
        <f t="shared" si="1"/>
        <v>0</v>
      </c>
      <c r="I20" s="18">
        <f t="shared" si="2"/>
        <v>0</v>
      </c>
    </row>
    <row r="21" spans="1:9" ht="31.5" x14ac:dyDescent="0.25">
      <c r="A21" s="3">
        <v>11</v>
      </c>
      <c r="B21" s="3" t="s">
        <v>59</v>
      </c>
      <c r="C21" s="5">
        <v>400</v>
      </c>
      <c r="D21" s="6" t="s">
        <v>55</v>
      </c>
      <c r="E21" s="12"/>
      <c r="F21" s="13"/>
      <c r="G21" s="4">
        <f t="shared" si="0"/>
        <v>0</v>
      </c>
      <c r="H21" s="4">
        <f t="shared" si="1"/>
        <v>0</v>
      </c>
      <c r="I21" s="18">
        <f t="shared" si="2"/>
        <v>0</v>
      </c>
    </row>
    <row r="22" spans="1:9" ht="15.75" x14ac:dyDescent="0.25">
      <c r="A22" s="35" t="s">
        <v>32</v>
      </c>
      <c r="B22" s="36"/>
      <c r="C22" s="36"/>
      <c r="D22" s="36"/>
      <c r="E22" s="36"/>
      <c r="F22" s="37"/>
      <c r="G22" s="8">
        <f>SUM(G11:G21)</f>
        <v>0</v>
      </c>
      <c r="H22" s="8">
        <f>SUM(H11:H21)</f>
        <v>0</v>
      </c>
      <c r="I22" s="8">
        <f>SUM(I11:I21)</f>
        <v>0</v>
      </c>
    </row>
    <row r="23" spans="1:9" x14ac:dyDescent="0.25">
      <c r="I23" s="2">
        <f>G22+H22</f>
        <v>0</v>
      </c>
    </row>
  </sheetData>
  <sortState ref="B11:B21">
    <sortCondition ref="B11"/>
  </sortState>
  <mergeCells count="22">
    <mergeCell ref="G9:G10"/>
    <mergeCell ref="H9:H10"/>
    <mergeCell ref="I9:I10"/>
    <mergeCell ref="A22:F22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"/>
  <sheetViews>
    <sheetView workbookViewId="0">
      <selection activeCell="M17" sqref="M17"/>
    </sheetView>
  </sheetViews>
  <sheetFormatPr defaultRowHeight="15" x14ac:dyDescent="0.25"/>
  <cols>
    <col min="2" max="2" width="28.5703125" customWidth="1"/>
    <col min="9" max="9" width="16.5703125" customWidth="1"/>
  </cols>
  <sheetData>
    <row r="1" spans="1:9" x14ac:dyDescent="0.25">
      <c r="A1" s="31" t="s">
        <v>138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50" t="s">
        <v>114</v>
      </c>
      <c r="B2" s="52"/>
      <c r="C2" s="52"/>
      <c r="D2" s="52"/>
      <c r="E2" s="52"/>
      <c r="F2" s="52"/>
      <c r="G2" s="52"/>
      <c r="H2" s="52"/>
      <c r="I2" s="53"/>
    </row>
    <row r="3" spans="1:9" ht="15.75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40" t="s">
        <v>128</v>
      </c>
      <c r="B4" s="41"/>
      <c r="C4" s="41"/>
      <c r="D4" s="41"/>
      <c r="E4" s="41"/>
      <c r="F4" s="41"/>
      <c r="G4" s="41"/>
      <c r="H4" s="41"/>
      <c r="I4" s="42"/>
    </row>
    <row r="5" spans="1:9" ht="15.75" x14ac:dyDescent="0.25">
      <c r="A5" s="38" t="s">
        <v>116</v>
      </c>
      <c r="B5" s="38"/>
      <c r="C5" s="39"/>
      <c r="D5" s="39"/>
      <c r="E5" s="39"/>
      <c r="F5" s="39"/>
      <c r="G5" s="39"/>
      <c r="H5" s="39"/>
      <c r="I5" s="39"/>
    </row>
    <row r="6" spans="1:9" ht="15.75" x14ac:dyDescent="0.25">
      <c r="A6" s="38" t="s">
        <v>117</v>
      </c>
      <c r="B6" s="38"/>
      <c r="C6" s="39"/>
      <c r="D6" s="39"/>
      <c r="E6" s="39"/>
      <c r="F6" s="39"/>
      <c r="G6" s="39"/>
      <c r="H6" s="39"/>
      <c r="I6" s="39"/>
    </row>
    <row r="7" spans="1:9" ht="15.75" x14ac:dyDescent="0.25">
      <c r="A7" s="38" t="s">
        <v>118</v>
      </c>
      <c r="B7" s="38"/>
      <c r="C7" s="39"/>
      <c r="D7" s="39"/>
      <c r="E7" s="39"/>
      <c r="F7" s="39"/>
      <c r="G7" s="39"/>
      <c r="H7" s="39"/>
      <c r="I7" s="39"/>
    </row>
    <row r="8" spans="1:9" ht="15.75" x14ac:dyDescent="0.25">
      <c r="A8" s="38" t="s">
        <v>119</v>
      </c>
      <c r="B8" s="38"/>
      <c r="C8" s="39"/>
      <c r="D8" s="39"/>
      <c r="E8" s="39"/>
      <c r="F8" s="39"/>
      <c r="G8" s="39"/>
      <c r="H8" s="39"/>
      <c r="I8" s="39"/>
    </row>
    <row r="9" spans="1:9" x14ac:dyDescent="0.25">
      <c r="A9" s="34" t="s">
        <v>0</v>
      </c>
      <c r="B9" s="34" t="s">
        <v>1</v>
      </c>
      <c r="C9" s="34" t="s">
        <v>2</v>
      </c>
      <c r="D9" s="34" t="s">
        <v>3</v>
      </c>
      <c r="E9" s="34" t="s">
        <v>111</v>
      </c>
      <c r="F9" s="34" t="s">
        <v>112</v>
      </c>
      <c r="G9" s="34" t="s">
        <v>4</v>
      </c>
      <c r="H9" s="34" t="s">
        <v>113</v>
      </c>
      <c r="I9" s="34" t="s">
        <v>37</v>
      </c>
    </row>
    <row r="10" spans="1:9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ht="47.25" x14ac:dyDescent="0.25">
      <c r="A11" s="3">
        <v>1</v>
      </c>
      <c r="B11" s="3" t="s">
        <v>82</v>
      </c>
      <c r="C11" s="3">
        <v>4500</v>
      </c>
      <c r="D11" s="6" t="s">
        <v>5</v>
      </c>
      <c r="E11" s="12"/>
      <c r="F11" s="13"/>
      <c r="G11" s="4">
        <f>ROUND(C11*E11,2)</f>
        <v>0</v>
      </c>
      <c r="H11" s="4">
        <f>ROUND(G11*F11,2)</f>
        <v>0</v>
      </c>
      <c r="I11" s="18">
        <f>ROUND(G11+H11,2)</f>
        <v>0</v>
      </c>
    </row>
    <row r="12" spans="1:9" ht="15.75" x14ac:dyDescent="0.25">
      <c r="A12" s="35" t="s">
        <v>32</v>
      </c>
      <c r="B12" s="36"/>
      <c r="C12" s="36"/>
      <c r="D12" s="36"/>
      <c r="E12" s="36"/>
      <c r="F12" s="37"/>
      <c r="G12" s="8">
        <f>SUM(G11:G11)</f>
        <v>0</v>
      </c>
      <c r="H12" s="8">
        <f>SUM(H11:H11)</f>
        <v>0</v>
      </c>
      <c r="I12" s="8">
        <f>SUM(I11:I11)</f>
        <v>0</v>
      </c>
    </row>
    <row r="13" spans="1:9" x14ac:dyDescent="0.25">
      <c r="I13" s="2">
        <f>G12+H12</f>
        <v>0</v>
      </c>
    </row>
  </sheetData>
  <mergeCells count="22">
    <mergeCell ref="G9:G10"/>
    <mergeCell ref="H9:H10"/>
    <mergeCell ref="I9:I10"/>
    <mergeCell ref="A12:F12"/>
    <mergeCell ref="A7:B7"/>
    <mergeCell ref="C7:I7"/>
    <mergeCell ref="A8:B8"/>
    <mergeCell ref="C8:I8"/>
    <mergeCell ref="A9:A10"/>
    <mergeCell ref="B9:B10"/>
    <mergeCell ref="C9:C10"/>
    <mergeCell ref="D9:D10"/>
    <mergeCell ref="E9:E10"/>
    <mergeCell ref="F9:F10"/>
    <mergeCell ref="A6:B6"/>
    <mergeCell ref="C6:I6"/>
    <mergeCell ref="A1:I1"/>
    <mergeCell ref="A2:I2"/>
    <mergeCell ref="A3:I3"/>
    <mergeCell ref="A4:I4"/>
    <mergeCell ref="A5:B5"/>
    <mergeCell ref="C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Zadanie nr 1 </vt:lpstr>
      <vt:lpstr>Zadanie nr 2</vt:lpstr>
      <vt:lpstr>Zadanie nr 3</vt:lpstr>
      <vt:lpstr>Zadanie nr 4 </vt:lpstr>
      <vt:lpstr>Zadanie nr 5 </vt:lpstr>
      <vt:lpstr>Zadanie nr 6</vt:lpstr>
      <vt:lpstr>Zadanie nr 7</vt:lpstr>
      <vt:lpstr>Zadanie nr 8</vt:lpstr>
      <vt:lpstr>Zadanie nr 9</vt:lpstr>
      <vt:lpstr>Zadanie nr 10</vt:lpstr>
      <vt:lpstr>kwota ogółem</vt:lpstr>
      <vt:lpstr>suma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99</cp:revision>
  <cp:lastPrinted>2021-12-03T11:03:31Z</cp:lastPrinted>
  <dcterms:created xsi:type="dcterms:W3CDTF">2020-12-02T11:47:43Z</dcterms:created>
  <dcterms:modified xsi:type="dcterms:W3CDTF">2022-01-05T09:44:27Z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